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Приложение" sheetId="1" r:id="rId1"/>
    <sheet name="2" sheetId="2" r:id="rId2"/>
    <sheet name=" 4а" sheetId="3" r:id="rId3"/>
    <sheet name="6" sheetId="4" r:id="rId4"/>
    <sheet name="8" sheetId="5" r:id="rId5"/>
  </sheets>
  <externalReferences>
    <externalReference r:id="rId8"/>
    <externalReference r:id="rId9"/>
    <externalReference r:id="rId10"/>
    <externalReference r:id="rId11"/>
  </externalReferences>
  <definedNames>
    <definedName name="Excel_BuiltIn__FilterDatabase">'Приложение'!$A$2:$H$355</definedName>
    <definedName name="Excel_BuiltIn__FilterDatabase_6">NA()</definedName>
    <definedName name="ААРезерв">'[1]Данные'!#REF!</definedName>
    <definedName name="ААРезерв_1">'[1]Данные'!#REF!</definedName>
    <definedName name="ААРезерв_2">NA()</definedName>
    <definedName name="ААРезерв_3">NA()</definedName>
    <definedName name="ААРезерв_4">NA()</definedName>
    <definedName name="ААРезерв_5">NA()</definedName>
    <definedName name="ААРезерв_6">NA()</definedName>
    <definedName name="ААРезерв_7">NA()</definedName>
    <definedName name="август">NA()</definedName>
    <definedName name="АПК">'[2]Справочники'!$H$6</definedName>
    <definedName name="АПК_1">NA()</definedName>
    <definedName name="апрель">NA()</definedName>
    <definedName name="Архангельская">'[2]Справочники'!$B$4</definedName>
    <definedName name="Архангельская_1">NA()</definedName>
    <definedName name="Архангельскоблгаз">'[2]Справочники'!$C$12</definedName>
    <definedName name="Архангельскоблгаз_1">NA()</definedName>
    <definedName name="Б1">'[3]Справочники'!$G$2</definedName>
    <definedName name="Б1_1">NA()</definedName>
    <definedName name="Б5">'[2]Справочники'!$G$2</definedName>
    <definedName name="Б5_1">NA()</definedName>
    <definedName name="Вуктыл">'[2]Справочники'!$C$4</definedName>
    <definedName name="Вуктыл_1">NA()</definedName>
    <definedName name="Газпромрегионгаз">'[2]Справочники'!$C$9</definedName>
    <definedName name="Газпромрегионгаз_1">NA()</definedName>
    <definedName name="Геотех">NA()</definedName>
    <definedName name="ГРО">NA()</definedName>
    <definedName name="ГРС">NA()</definedName>
    <definedName name="ГРСВУКТЫЛ">NA()</definedName>
    <definedName name="Группа">NA()</definedName>
    <definedName name="Группа1">'[2]Справочники'!$F$2</definedName>
    <definedName name="Группа1_1">NA()</definedName>
    <definedName name="Группа2">'[2]Справочники'!$F$3</definedName>
    <definedName name="Группа2_1">NA()</definedName>
    <definedName name="Группа3">'[2]Справочники'!$F$4</definedName>
    <definedName name="Группа3_1">NA()</definedName>
    <definedName name="Группа4">'[2]Справочники'!$F$5</definedName>
    <definedName name="Группа4_1">NA()</definedName>
    <definedName name="Группа5">'[2]Справочники'!$F$6</definedName>
    <definedName name="Группа5_1">NA()</definedName>
    <definedName name="Группа6">'[2]Справочники'!$F$7</definedName>
    <definedName name="Группа6_1">NA()</definedName>
    <definedName name="Группа7">'[2]Справочники'!$F$8</definedName>
    <definedName name="Группа7_1">NA()</definedName>
    <definedName name="Группа8">'[2]Справочники'!$F$9</definedName>
    <definedName name="Группа8_1">NA()</definedName>
    <definedName name="Д1">'[2]Справочники'!$G$4</definedName>
    <definedName name="Д1_1">NA()</definedName>
    <definedName name="Д5">'[2]Справочники'!$G$3</definedName>
    <definedName name="Д5_1">NA()</definedName>
    <definedName name="декабрь">NA()</definedName>
    <definedName name="Дкоэф.1">NA()</definedName>
    <definedName name="Дмин">'[2]Справочники'!$G$5</definedName>
    <definedName name="ИмяПояса">NA()</definedName>
    <definedName name="июль">NA()</definedName>
    <definedName name="июнь">NA()</definedName>
    <definedName name="Категория">NA()</definedName>
    <definedName name="Княжпогостмежрайгаз">'[2]Справочники'!$C$7</definedName>
    <definedName name="Княжпогостмежрайгаз_1">NA()</definedName>
    <definedName name="КОДПОЯС">NA()</definedName>
    <definedName name="КОМБЫТ">'[2]Справочники'!$H$8</definedName>
    <definedName name="КОМБЫТ_1">NA()</definedName>
    <definedName name="Коми">'[2]Справочники'!$B$2</definedName>
    <definedName name="Коми_1">NA()</definedName>
    <definedName name="Комигаз">'[2]Справочники'!#REF!</definedName>
    <definedName name="Комигаз_1">'[2]Справочники'!#REF!</definedName>
    <definedName name="Комигаз_2">NA()</definedName>
    <definedName name="Комигаз_3">NA()</definedName>
    <definedName name="Комигаз_4">NA()</definedName>
    <definedName name="Комигаз_5">NA()</definedName>
    <definedName name="Комигаз_6">NA()</definedName>
    <definedName name="Комигаз_7">NA()</definedName>
    <definedName name="Комирегионгаз">'[2]Справочники'!$C$2</definedName>
    <definedName name="Комирегионгаз_1">NA()</definedName>
    <definedName name="котлас">'[2]Справочники'!#REF!</definedName>
    <definedName name="котлас_1">'[2]Справочники'!#REF!</definedName>
    <definedName name="котлас_2">NA()</definedName>
    <definedName name="котлас_3">NA()</definedName>
    <definedName name="котлас_4">NA()</definedName>
    <definedName name="котлас_5">NA()</definedName>
    <definedName name="котлас_6">NA()</definedName>
    <definedName name="котлас_7">NA()</definedName>
    <definedName name="Котласгазсервис">'[2]Справочники'!$C$11</definedName>
    <definedName name="Котласгазсервис_1">NA()</definedName>
    <definedName name="Ленскгазэнерго">'[2]Справочники'!$C$10</definedName>
    <definedName name="Ленскгазэнерго_1">NA()</definedName>
    <definedName name="май">NA()</definedName>
    <definedName name="март">NA()</definedName>
    <definedName name="МИНОБОРОНЫ">'[2]Справочники'!$H$5</definedName>
    <definedName name="МИНОБОРОНЫ_1">NA()</definedName>
    <definedName name="Н">NA()</definedName>
    <definedName name="Население">'[2]Справочники'!$A$3</definedName>
    <definedName name="Население_1">NA()</definedName>
    <definedName name="Неустойка">'[1]Данные'!#REF!</definedName>
    <definedName name="Неустойка_1">'[1]Данные'!#REF!</definedName>
    <definedName name="Неустойка_2">NA()</definedName>
    <definedName name="Неустойка_3">NA()</definedName>
    <definedName name="Неустойка_4">NA()</definedName>
    <definedName name="Неустойка_5">NA()</definedName>
    <definedName name="Неустойка_6">NA()</definedName>
    <definedName name="Неустойка_7">NA()</definedName>
    <definedName name="Неустойка_8">NA()</definedName>
    <definedName name="Нефть">'[2]Справочники'!$H$3</definedName>
    <definedName name="Нефть_1">NA()</definedName>
    <definedName name="ноябрь">NA()</definedName>
    <definedName name="НУЖДЫ">'[2]Справочники'!$H$9</definedName>
    <definedName name="НУЖДЫ_1">NA()</definedName>
    <definedName name="_xlnm.Print_Area" localSheetId="1">'2'!$B$1:$K$18</definedName>
    <definedName name="_xlnm.Print_Area" localSheetId="0">'Приложение'!$A$1:$H$363</definedName>
    <definedName name="октябрь">NA()</definedName>
    <definedName name="Оплата">'[1]Данные'!#REF!</definedName>
    <definedName name="Оплата_1">'[1]Данные'!#REF!</definedName>
    <definedName name="Оплата_2">NA()</definedName>
    <definedName name="Оплата_3">NA()</definedName>
    <definedName name="Оплата_4">NA()</definedName>
    <definedName name="Оплата_5">NA()</definedName>
    <definedName name="Оплата_6">NA()</definedName>
    <definedName name="Оплата_7">NA()</definedName>
    <definedName name="отрасль">NA()</definedName>
    <definedName name="Печорамежрайгаз">'[2]Справочники'!$C$6</definedName>
    <definedName name="Печорамежрайгаз_1">NA()</definedName>
    <definedName name="Плесецк">'[2]Справочники'!$I$31</definedName>
    <definedName name="Плесецк_1">NA()</definedName>
    <definedName name="Поставщик">NA()</definedName>
    <definedName name="Промышленность">'[2]Справочники'!$A$2</definedName>
    <definedName name="Промышленность_1">NA()</definedName>
    <definedName name="РН">'[2]Справочники'!$G$6</definedName>
    <definedName name="РН_1">NA()</definedName>
    <definedName name="сентябрь">NA()</definedName>
    <definedName name="СПРГРО">'[2]Справочники'!$C$2:$C$12</definedName>
    <definedName name="СПРГРО_1">NA()</definedName>
    <definedName name="СПРГРС">'[2]Справочники'!$I$2:$I$52</definedName>
    <definedName name="СПРГРС_1">NA()</definedName>
    <definedName name="СПРГРУППА">'[2]Справочники'!$F$2:$F$9</definedName>
    <definedName name="СПРГРУППА_1">NA()</definedName>
    <definedName name="СПРДОГОВОР">'[2]Справочники'!$G$2:$G$6</definedName>
    <definedName name="СПРДОГОВОР_1">NA()</definedName>
    <definedName name="СПРКАТЕГОРИЯ">'[2]Справочники'!$A$2:$A$3</definedName>
    <definedName name="СПРКАТЕГОРИЯ_1">NA()</definedName>
    <definedName name="СПРОПЛАТА">'[2]Справочники'!$J$2:$J$10</definedName>
    <definedName name="СПРОПЛАТА_1">NA()</definedName>
    <definedName name="СПРОТРАСЛЬ">'[2]Справочники'!$H$2:$H$15</definedName>
    <definedName name="СПРОТРАСЛЬ_1">NA()</definedName>
    <definedName name="СПРПОЯС">'[4]Справочники'!$L$2:$L$5</definedName>
    <definedName name="СПРПОЯС_1">NA()</definedName>
    <definedName name="СПРТЕРРИТОРИЯ">'[2]Справочники'!$B$2:$B$4</definedName>
    <definedName name="СПРТЕРРИТОРИЯ_1">NA()</definedName>
    <definedName name="СПРТрансгаз">NA()</definedName>
    <definedName name="СПРШТРАФ">'[2]Справочники'!$K$2:$K$3</definedName>
    <definedName name="Сыктывкармежрайгаз">'[2]Справочники'!$C$5</definedName>
    <definedName name="Сыктывкармежрайгаз_1">NA()</definedName>
    <definedName name="Территория">NA()</definedName>
    <definedName name="Ухтамежрайгаз">'[2]Справочники'!$C$3</definedName>
    <definedName name="Ухтамежрайгаз_1">NA()</definedName>
    <definedName name="Ухтаэнерго">'[2]Справочники'!$C$8</definedName>
    <definedName name="Ухтаэнерго_1">NA()</definedName>
    <definedName name="февраль">NA()</definedName>
    <definedName name="ЭЛЕКТРОЭНЕРГЕТИКА">'[2]Справочники'!$H$2</definedName>
    <definedName name="ЭЛЕКТРОЭНЕРГЕТИКА_1">NA()</definedName>
    <definedName name="январь">NA()</definedName>
  </definedNames>
  <calcPr fullCalcOnLoad="1" refMode="R1C1"/>
</workbook>
</file>

<file path=xl/sharedStrings.xml><?xml version="1.0" encoding="utf-8"?>
<sst xmlns="http://schemas.openxmlformats.org/spreadsheetml/2006/main" count="1160" uniqueCount="719">
  <si>
    <t>Наименование потребителей точки подключения, объемы газа в соответствии с поступившими заявками и тарифы на услуги по транспортировке газа по точкам подключения</t>
  </si>
  <si>
    <t>№</t>
  </si>
  <si>
    <t>Номер группы конечных потребителей</t>
  </si>
  <si>
    <t>ГРС</t>
  </si>
  <si>
    <t>НОМЕР ДОГОВОРА</t>
  </si>
  <si>
    <t>Тариф за услуги по транспортировке</t>
  </si>
  <si>
    <t>Собственные нужды ОАО "Котласгазсервис"</t>
  </si>
  <si>
    <t>03-3-02.002</t>
  </si>
  <si>
    <t>3 группа (от 10 до 100 млн.куб.м)</t>
  </si>
  <si>
    <t>МП МО" "ОК и ТС" котельная №1 ул.Ушинского, 30</t>
  </si>
  <si>
    <t>Котлас</t>
  </si>
  <si>
    <t>03-4-11.001</t>
  </si>
  <si>
    <t>4 группа (от1 до 10 млн.куб.м)</t>
  </si>
  <si>
    <t>ФГУП Котласский электромеханический завод</t>
  </si>
  <si>
    <t>03-4-11.416</t>
  </si>
  <si>
    <t>МП МО"Котлас" "ОК и ТС" котельная  №2 ул.Урицкого, 19</t>
  </si>
  <si>
    <t>МП МО"Котлас" "ОК и ТС" котельная  №3 ул.Ленина, 86 а</t>
  </si>
  <si>
    <t>МП МО"Котлас" "ОК и ТС" котельная  №4 ул.Виноградова, 46</t>
  </si>
  <si>
    <t>МП МО"Котлас" "ОК и ТС" котельная  №8 ул.Суворова,</t>
  </si>
  <si>
    <t>МП МО"Котлас" "ОК и ТС" котельная  №9 ул.Володарского,107</t>
  </si>
  <si>
    <t>МП МО"Котлас" "ОК и ТС" котельная  №10 ул.Кронштадская, 25</t>
  </si>
  <si>
    <t>МП ПУ ЖКХ п.Вычегодский котельная №1 п.вычегодский</t>
  </si>
  <si>
    <t>Вычегодская</t>
  </si>
  <si>
    <t>03-4-11.013</t>
  </si>
  <si>
    <t>МП ПУ ЖКХ п.Вычегодский котельная №2 п.вычегодский</t>
  </si>
  <si>
    <t>МП ПУ ЖКХ п.Вычегодский котельная №3 п.вычегодский</t>
  </si>
  <si>
    <t>МП ПУ ЖКХ п.Вычегодский котельная №4 п.вычегодский</t>
  </si>
  <si>
    <t>ОАО "СРП" Речной Порт  Набережная, 17</t>
  </si>
  <si>
    <t>03-4-11.009</t>
  </si>
  <si>
    <t>Лимендская судостроительная компания Ушакова, 10 (в аренде ПОКТС)</t>
  </si>
  <si>
    <t>03-4-11.435</t>
  </si>
  <si>
    <r>
      <t>Палкин А. В.  (</t>
    </r>
    <r>
      <rPr>
        <i/>
        <sz val="12"/>
        <rFont val="Times New Roman"/>
        <family val="1"/>
      </rPr>
      <t>завод   КЗСК)</t>
    </r>
  </si>
  <si>
    <t>03-4-12.110</t>
  </si>
  <si>
    <t>МП МО"Котлас" "ОК и ТС" Котельная ДОК</t>
  </si>
  <si>
    <t>03-4-12.549</t>
  </si>
  <si>
    <t>ОАО "РЖДстрой"           Завод ЖБК</t>
  </si>
  <si>
    <t>03-4-11.327</t>
  </si>
  <si>
    <t xml:space="preserve">ВРК -1   ОАО "РЖД" </t>
  </si>
  <si>
    <t>03-4-11.476</t>
  </si>
  <si>
    <t>ОАО "РЖД" (Куйбышева 2а)</t>
  </si>
  <si>
    <t>03-4-11.357</t>
  </si>
  <si>
    <t>ДТВ/ю-48</t>
  </si>
  <si>
    <t>03-4-13.303</t>
  </si>
  <si>
    <t>5 группа (от 0,1 до 1, 0 млн куб.м)</t>
  </si>
  <si>
    <t>МП МО"Котлас" "ОК и ТС" котельная  №5 ул. Гастело, 19</t>
  </si>
  <si>
    <t>МП МО"Котлас" "ОК и ТС" котельная  №6 ул. Виноградова, 20 а</t>
  </si>
  <si>
    <t>МП МО"Котлас" "ОК и ТС" котельная  №7 ул. Менжинского, 7</t>
  </si>
  <si>
    <t>МП МО"Котлас" "ОК и ТС" котельная  №11 ул. Конституции , 16, в</t>
  </si>
  <si>
    <t>МП МО"Котлас" "ОК и ТС" котельная  №12 ул. Мартемьяновская</t>
  </si>
  <si>
    <t>МП МО"Котлас" "ОК и ТС" котельная №16ФОС, ул.Коституции, 25</t>
  </si>
  <si>
    <t>03-4-11.029</t>
  </si>
  <si>
    <t>ОАО "Котласская птицефабрика"</t>
  </si>
  <si>
    <t>03-4-08.075</t>
  </si>
  <si>
    <t>Локомотивное ДЭПО (лучистое)</t>
  </si>
  <si>
    <t>03-4-08.341</t>
  </si>
  <si>
    <t>Сольвычегодские ДПМ ГРУ котельная</t>
  </si>
  <si>
    <t>03-4-13.303(333)</t>
  </si>
  <si>
    <t>ЗАО "Котласагропромснаб"</t>
  </si>
  <si>
    <t>03-4-11.008</t>
  </si>
  <si>
    <t>Севводпуть</t>
  </si>
  <si>
    <t>03-4-13.017Б</t>
  </si>
  <si>
    <t>Ф. "Котласский порт" ОАО СРП Н. Ветка</t>
  </si>
  <si>
    <t>ОАО "Лимендский ССРЗ" ГРП,завода ул.Советская, 10</t>
  </si>
  <si>
    <t xml:space="preserve">ОАО "Котласопторг" </t>
  </si>
  <si>
    <t>03-4-08.026</t>
  </si>
  <si>
    <t>ООО "Альфа"</t>
  </si>
  <si>
    <t>03-4-11.436</t>
  </si>
  <si>
    <t>ООО "СТВ" кафе" Легенда"ул.Урицкого, 10</t>
  </si>
  <si>
    <t>03-4-08.059</t>
  </si>
  <si>
    <t>ООО "СТВ"адм. здание Промышленный тупик, 5</t>
  </si>
  <si>
    <t>ООО "СТВ "ТЦ "Адмирал"</t>
  </si>
  <si>
    <t>03-4-11.059(333)</t>
  </si>
  <si>
    <t>ООО "СТВ" Колбасный цех, ул.Смольникова, 4</t>
  </si>
  <si>
    <t>ООО "СТВ" пр. Мира, 19А, ТЦ Семеновский</t>
  </si>
  <si>
    <t>Шенин А. Л.</t>
  </si>
  <si>
    <t>03-4-08.067</t>
  </si>
  <si>
    <t xml:space="preserve">"5 Звезд" на Смольникова </t>
  </si>
  <si>
    <t>03-4-11.500</t>
  </si>
  <si>
    <t xml:space="preserve">ФГУП "Котласское" </t>
  </si>
  <si>
    <t>Курцево</t>
  </si>
  <si>
    <t>03-4-08.076</t>
  </si>
  <si>
    <t>Быковский А. В. Промышленный тупик, 3</t>
  </si>
  <si>
    <t>03-4-12.509(333)</t>
  </si>
  <si>
    <t>Елькин Николай Борисович</t>
  </si>
  <si>
    <t>03-4-08.099</t>
  </si>
  <si>
    <t>НПС Приводино</t>
  </si>
  <si>
    <t>Приводино</t>
  </si>
  <si>
    <t>03-4-11.102</t>
  </si>
  <si>
    <t>ООО "Хладокомбинат"</t>
  </si>
  <si>
    <t>03-4-08.111</t>
  </si>
  <si>
    <t>Лавандерия</t>
  </si>
  <si>
    <t>03-4-08.312</t>
  </si>
  <si>
    <t>ООО "Рубикон" (УПП ВОС)</t>
  </si>
  <si>
    <t>03-4-11.349 / 03-4-12.349(333)</t>
  </si>
  <si>
    <t xml:space="preserve">Шоломицкий Г.Ф. </t>
  </si>
  <si>
    <t>03-4-11.477</t>
  </si>
  <si>
    <t>Архоблэнерго (котельная Куимиха)</t>
  </si>
  <si>
    <t>03-4-11.400</t>
  </si>
  <si>
    <t>Архоблэнерго (котельная Курцево)</t>
  </si>
  <si>
    <t>03-4-11.493</t>
  </si>
  <si>
    <t>ООО "Ресурс-Авиа"</t>
  </si>
  <si>
    <t>03-4-13.338</t>
  </si>
  <si>
    <t>ОАО "Котласлесстрой"</t>
  </si>
  <si>
    <t>03-4-11.419(333)</t>
  </si>
  <si>
    <t>ООО "Менар" котельная КБИ (Норвес)</t>
  </si>
  <si>
    <t>03-4-11.475(333)</t>
  </si>
  <si>
    <t>Лесной филиал ОАО "Группа Илим"</t>
  </si>
  <si>
    <t>03-4-10.474(333)</t>
  </si>
  <si>
    <t>Котласская Межрайбаза</t>
  </si>
  <si>
    <t>03-4-11.450(333)</t>
  </si>
  <si>
    <t>МУП "ЖКХ Приводинское" котельная РОП</t>
  </si>
  <si>
    <t>03-4-14.659</t>
  </si>
  <si>
    <t>ООО "Котлас хлеб" Коряжма (ИП Иванов А.А.)</t>
  </si>
  <si>
    <t>Коряжма</t>
  </si>
  <si>
    <t>Рукаванов О.А. 28-й Невельской дивизии, д.2б котельная</t>
  </si>
  <si>
    <t>03-4-12.520(333)</t>
  </si>
  <si>
    <t>ООО "Котласлесстрой- Сервис", К.Маркса, 10</t>
  </si>
  <si>
    <t>03-4-11.479(333)</t>
  </si>
  <si>
    <t>03-4-13.599(333)</t>
  </si>
  <si>
    <t>ЗАО Вагон-сервис</t>
  </si>
  <si>
    <t>03-4-13.609</t>
  </si>
  <si>
    <t>03-4-13.611(333)</t>
  </si>
  <si>
    <t>ООО "Твой Дом"</t>
  </si>
  <si>
    <t>03-4-13.622(333)</t>
  </si>
  <si>
    <t>ИП Безгодов С.А.</t>
  </si>
  <si>
    <t>03.4.14.664(333)</t>
  </si>
  <si>
    <t>ОАО "Котласский Завод" (Шоломицкий)</t>
  </si>
  <si>
    <t>03-4-13.649(333)</t>
  </si>
  <si>
    <t>Аэронавигация</t>
  </si>
  <si>
    <t>03-4-13.613(333)</t>
  </si>
  <si>
    <t>ЗАО "Антей"</t>
  </si>
  <si>
    <t>03-4-08.094</t>
  </si>
  <si>
    <t>ООО "Союзалкоголь", ул. Маяковского-Ушинского</t>
  </si>
  <si>
    <t>03-4-11.492(333)</t>
  </si>
  <si>
    <t>ИП Анашкин А.В.                                                         Котельная БПК</t>
  </si>
  <si>
    <t>03-4-14.705</t>
  </si>
  <si>
    <t>ООО "МОЙ ДОМ"</t>
  </si>
  <si>
    <t>03-4-13.621(333)</t>
  </si>
  <si>
    <t>ООО "Континент"</t>
  </si>
  <si>
    <t>03-4-15.728(333)</t>
  </si>
  <si>
    <t>ООО «Спорттовары»</t>
  </si>
  <si>
    <t>03-4-15.758(333)</t>
  </si>
  <si>
    <t>ООО «Арена»</t>
  </si>
  <si>
    <t>03-4.15.774(333)</t>
  </si>
  <si>
    <t>ООО "Реал-Маркет"</t>
  </si>
  <si>
    <t>03-4-14.675(333)</t>
  </si>
  <si>
    <t>6 группа (от 0,01 до 0,1 млн.куб.м)</t>
  </si>
  <si>
    <t xml:space="preserve"> МП "Горводоканал"    Администрация  ул.Некрасова,2</t>
  </si>
  <si>
    <t>МП "Горводоканал" Котельная №1 КОС</t>
  </si>
  <si>
    <t>МП "Горводоканал" Котельная №2 КОС</t>
  </si>
  <si>
    <t>МП "Горводоканал" Котельная №3 КОС</t>
  </si>
  <si>
    <t>03-4-13.465</t>
  </si>
  <si>
    <t xml:space="preserve">Валяева Е. Ю.            </t>
  </si>
  <si>
    <t>03-4-12.514</t>
  </si>
  <si>
    <t>Служба благоустройства (вечный огонь)</t>
  </si>
  <si>
    <t>03-4-12.104(333)</t>
  </si>
  <si>
    <t>Зубов А.Ф."Калинка" ул.Невского, 25 а</t>
  </si>
  <si>
    <t>03-4-08.034</t>
  </si>
  <si>
    <t>Завадский А.Н. 7-го съезда Советов, котельная</t>
  </si>
  <si>
    <t>МП  Котласский рынок</t>
  </si>
  <si>
    <t>03-4-08.035</t>
  </si>
  <si>
    <t>ООО "Котласгазстрой"</t>
  </si>
  <si>
    <t>03-4-08.043</t>
  </si>
  <si>
    <t>ФГУ "Архангельский ЦСМ"</t>
  </si>
  <si>
    <t>03-4-12.512</t>
  </si>
  <si>
    <t>03-4-08.047</t>
  </si>
  <si>
    <t>ООО "ГАЛА" (Петрова)</t>
  </si>
  <si>
    <t>03-4-08.048</t>
  </si>
  <si>
    <t>Долгополов Александр Викторович Дзержинского,3</t>
  </si>
  <si>
    <t>03-4-08.049</t>
  </si>
  <si>
    <t>03-4-11.049(333)</t>
  </si>
  <si>
    <t>03-4-08.050</t>
  </si>
  <si>
    <t>ООО "Морис"</t>
  </si>
  <si>
    <t>Власов А.Р. "Блик"</t>
  </si>
  <si>
    <t>03-4-12.565(333)</t>
  </si>
  <si>
    <t>Гартфельд А. К.</t>
  </si>
  <si>
    <t>03-4-08.058</t>
  </si>
  <si>
    <t>ООО "СТВ" столовая №9  ул.Ленина 180</t>
  </si>
  <si>
    <t>ООО "СТВ" Воровского, 8</t>
  </si>
  <si>
    <t>ООО "СТВ" Кафе 2 учета</t>
  </si>
  <si>
    <t>ООО "СТВ" 70 лет октября,9а</t>
  </si>
  <si>
    <t>ООО "СТВ" 28 Нев. Дивизии "Сапфир"</t>
  </si>
  <si>
    <t>03-4-08.061</t>
  </si>
  <si>
    <t>ООО "Фармакон" адм. здание ул.Володарского</t>
  </si>
  <si>
    <t>03-4-08.070</t>
  </si>
  <si>
    <t>03-4-08.071</t>
  </si>
  <si>
    <t>ФГУП "Котласское" контора СOC</t>
  </si>
  <si>
    <t>Башлачев А.В. (Ателье "Камея")</t>
  </si>
  <si>
    <t>03-4-11.085</t>
  </si>
  <si>
    <t>03-4-08.093</t>
  </si>
  <si>
    <t>Сметанин Ю.Н.</t>
  </si>
  <si>
    <t>03-4-08.095</t>
  </si>
  <si>
    <t>Заборский Н.И.</t>
  </si>
  <si>
    <t>03-4-08.096(333)</t>
  </si>
  <si>
    <t xml:space="preserve">Заборская Е.Г. </t>
  </si>
  <si>
    <t>03-4-10.452(333)</t>
  </si>
  <si>
    <t>Шильцев В. А.</t>
  </si>
  <si>
    <t>03-4-11.478</t>
  </si>
  <si>
    <t>Батаргин А.А. Ленина, 65А</t>
  </si>
  <si>
    <t>03-4-12.566(333)</t>
  </si>
  <si>
    <t>ООО "ЭлФон"</t>
  </si>
  <si>
    <t>03-4-13.610</t>
  </si>
  <si>
    <t>ООО "АББА"</t>
  </si>
  <si>
    <t>03-4-08.109</t>
  </si>
  <si>
    <t>Палкин А. В. магазин "Союз"</t>
  </si>
  <si>
    <t>Палкин А. В. Промышленный тупик, 10</t>
  </si>
  <si>
    <t>03-4-12.110(333)</t>
  </si>
  <si>
    <t>РОСТО Котласский спортивно-тех.клуб  (ДОСААФ)</t>
  </si>
  <si>
    <t>03-4-08.113</t>
  </si>
  <si>
    <t>Лубнин Ал-др Николаевич</t>
  </si>
  <si>
    <t>03-4-08.115</t>
  </si>
  <si>
    <t>Вартецкий Р.В.</t>
  </si>
  <si>
    <t>03-4-11.412</t>
  </si>
  <si>
    <t>ООО "Эврика"</t>
  </si>
  <si>
    <t>03-4-08.302</t>
  </si>
  <si>
    <t>Макаровская Наталья Юрьевна</t>
  </si>
  <si>
    <t>03-4-08.304</t>
  </si>
  <si>
    <t>Трифанова Марина Юрьевна пекарня, Лим. Шоссе</t>
  </si>
  <si>
    <t>03-4-10.306(333)</t>
  </si>
  <si>
    <t>Коломинов Николай Валерьянович</t>
  </si>
  <si>
    <t>03-4-08.307</t>
  </si>
  <si>
    <t>03-4-08.311</t>
  </si>
  <si>
    <t>03-4-08.311(333)</t>
  </si>
  <si>
    <t>03-4-08.313</t>
  </si>
  <si>
    <t>Болтушкин Сергей Юрьевич"МарковПиво" ООО</t>
  </si>
  <si>
    <t>03-4-08.617</t>
  </si>
  <si>
    <t>Гараджаева Рейхан Ахмед кзы ул. Чиркова, 7, корп. 2</t>
  </si>
  <si>
    <t>03-4-08.319</t>
  </si>
  <si>
    <t>МО "Приводинское"    (Администрация п. Приводино)</t>
  </si>
  <si>
    <t>03-4-10.321</t>
  </si>
  <si>
    <t>Лопатин И.В.</t>
  </si>
  <si>
    <t>03-4-11.440</t>
  </si>
  <si>
    <t>03-4-08.324</t>
  </si>
  <si>
    <t>ЗАО "Вологодская газовая компания"</t>
  </si>
  <si>
    <t>03-4-08.325</t>
  </si>
  <si>
    <t>ООО "Тагал"</t>
  </si>
  <si>
    <t>03-4-08.329</t>
  </si>
  <si>
    <t>03-4-12.513</t>
  </si>
  <si>
    <t>Протасов В.А. 7- го съезда советов, 150, кор. 1 (мойка)</t>
  </si>
  <si>
    <t>03-4-08.338</t>
  </si>
  <si>
    <t>Протасов В.А. Кузнецова, 21 (баня)</t>
  </si>
  <si>
    <t>03-4-11.338(333)</t>
  </si>
  <si>
    <t>Выгодникова Кристина (смольникова 5)</t>
  </si>
  <si>
    <t>03-4-13.632</t>
  </si>
  <si>
    <t>Зимирев В.И.</t>
  </si>
  <si>
    <t>03-4-08.340</t>
  </si>
  <si>
    <t>Зубов А.Ф.   Конституции - гостиница</t>
  </si>
  <si>
    <t>03-4-08.347</t>
  </si>
  <si>
    <t>Зубов А.Ф.  Ленина, 76Б, ТЦ "Пассаж"</t>
  </si>
  <si>
    <t>03-4-11.347(333)</t>
  </si>
  <si>
    <t>ОАО "Жилфонд"</t>
  </si>
  <si>
    <t>03-4-11.351(333)</t>
  </si>
  <si>
    <t>Шашкова Татьяна Александровна</t>
  </si>
  <si>
    <t>03-4-08.354 / 03-4-11.354(333)</t>
  </si>
  <si>
    <t xml:space="preserve">Кошелев П.И. (Мещенко Н. А.)   </t>
  </si>
  <si>
    <t>03-4-11.485</t>
  </si>
  <si>
    <t>Ошурков Г.А.</t>
  </si>
  <si>
    <t>03-4-12.532</t>
  </si>
  <si>
    <t>Дуничева Э.В.</t>
  </si>
  <si>
    <t>03-4-12.530(333)</t>
  </si>
  <si>
    <t>03-4-11.362(333)</t>
  </si>
  <si>
    <t>МП Спецсервис Чиркова, 11</t>
  </si>
  <si>
    <t>03-4-12.517(333)</t>
  </si>
  <si>
    <t>МП Спецсервис Багратиона, 60</t>
  </si>
  <si>
    <t>03-4-12.517</t>
  </si>
  <si>
    <t>ООО "Фрегат Моторс" Ленина, 173</t>
  </si>
  <si>
    <t>03-4-10.432(333)</t>
  </si>
  <si>
    <t>Сольвычегодское ТПО г.котлас  м-н Рейс ул.к.маркса, 27</t>
  </si>
  <si>
    <t>03-4-08.389</t>
  </si>
  <si>
    <t>Сольвычегодское ТПО г.котлас  столовая №2  ул.ленина, 67</t>
  </si>
  <si>
    <t>Сольвычегодское ТПО п.вычегодский, ул.фурманова.12</t>
  </si>
  <si>
    <t>Сольвычегодское ТПО п.вычегодский ул. энгельса,7, кафе "Турист"</t>
  </si>
  <si>
    <t>Сольвычегодское ТПО п.вычегодский ул. Ульянова, 10, кафе "Экспрес""</t>
  </si>
  <si>
    <t>03-4-12.521</t>
  </si>
  <si>
    <t>Онегина Т.С.</t>
  </si>
  <si>
    <t>03-4-08.391(333)</t>
  </si>
  <si>
    <t>ИП Кокорин А.Л. СТИМУЛ</t>
  </si>
  <si>
    <t>03-4-11.398(333)</t>
  </si>
  <si>
    <t>Зильберг  Олег  Михайлович (боулинг)</t>
  </si>
  <si>
    <t>03-4-11.469(333)</t>
  </si>
  <si>
    <t>Белов Александр Иванович</t>
  </si>
  <si>
    <t>03-4-08.406</t>
  </si>
  <si>
    <t>Корытов Леонид Сидорович</t>
  </si>
  <si>
    <t>03-4-08.407</t>
  </si>
  <si>
    <t>ООО "Автотехсервис" (Рено)</t>
  </si>
  <si>
    <t>03-4-11.413(333)</t>
  </si>
  <si>
    <t>Гумашвили  С.С. г. Котлас, Невского, 33</t>
  </si>
  <si>
    <t>03-4-08.090</t>
  </si>
  <si>
    <t>Гумашвили  С.С. п.Вычегодский, ул.Ульянова, д.53(цех)</t>
  </si>
  <si>
    <t>03-4-08.090 / 03-4-11.090(333)</t>
  </si>
  <si>
    <t>ООО "Беркут" п.Приводино, ул.Лесная.7/1</t>
  </si>
  <si>
    <t>03-4-11.411(333)</t>
  </si>
  <si>
    <t>ООО "Беркут" п.Приводино, ул.Мира, д.11</t>
  </si>
  <si>
    <t>ООО "МИГ", г.Котлас, ул.Набережная, 17</t>
  </si>
  <si>
    <t>03-4-11.422(333)</t>
  </si>
  <si>
    <t>ООО "Двина-Сервис"</t>
  </si>
  <si>
    <t>03-4-11.424(333)</t>
  </si>
  <si>
    <t>ООО "КТП" (котласское таксомоторное предприятие)</t>
  </si>
  <si>
    <t>03-4-11.425(333)</t>
  </si>
  <si>
    <t>ООО "Мостсервис Транс"</t>
  </si>
  <si>
    <t>03-4-11.427(333)</t>
  </si>
  <si>
    <t>ООО "Малодвинье"</t>
  </si>
  <si>
    <t>03-4-11.421(333)</t>
  </si>
  <si>
    <t xml:space="preserve">Захаров А.Ю. </t>
  </si>
  <si>
    <t>03-4-08.345</t>
  </si>
  <si>
    <t>03-4-11.428(333)</t>
  </si>
  <si>
    <t>Компания ИНТРО</t>
  </si>
  <si>
    <t>03-4-10.453(333)</t>
  </si>
  <si>
    <t>Дракунов О.Л. "Наше пиво" ООО</t>
  </si>
  <si>
    <t>03-4-10.454(333)</t>
  </si>
  <si>
    <t>Феникс</t>
  </si>
  <si>
    <t>03-4-12.526(333)</t>
  </si>
  <si>
    <t>03-4-10.459(333)</t>
  </si>
  <si>
    <t>ООО Торг Сити" Шоломицкий А.Д.</t>
  </si>
  <si>
    <t>03-4-10.716(333)</t>
  </si>
  <si>
    <t>03-4-10.463(333)</t>
  </si>
  <si>
    <t>Шипицынская ЦРБ   (Котласская ЦРБ)</t>
  </si>
  <si>
    <t>03-4-12.490Б</t>
  </si>
  <si>
    <t>Балакшин Сергей Николаевич.</t>
  </si>
  <si>
    <t>03-4-11.420(333)</t>
  </si>
  <si>
    <t>Шоломицкий Г.Ф. Котлас-хлеб п. Приводино</t>
  </si>
  <si>
    <t>ВЕДЕС  Болт. шоссе, 8  гаражи</t>
  </si>
  <si>
    <t>03-4-12.579(333)</t>
  </si>
  <si>
    <t>Махин Е.Н. Промышленный тупик, 1А</t>
  </si>
  <si>
    <t>03-4-11.473(333)</t>
  </si>
  <si>
    <t>ООО ПФ "Машиностроитель"</t>
  </si>
  <si>
    <t>03-4-11.482(333)</t>
  </si>
  <si>
    <t>ООО "Автодоктор"</t>
  </si>
  <si>
    <t>ООО "КРЦ Технолоджи"</t>
  </si>
  <si>
    <t>03-4-11.491(333)</t>
  </si>
  <si>
    <t>Попов А.Н.,  Маяковского,47,49</t>
  </si>
  <si>
    <t>03-4-11.495(333)</t>
  </si>
  <si>
    <t>ООО "Галион",  Чиркова, 10</t>
  </si>
  <si>
    <t>03-4-11.496(333)</t>
  </si>
  <si>
    <t>ОАО КБ "Севергазбанк",  Невского, 18А</t>
  </si>
  <si>
    <t>03-4-11.498(333)</t>
  </si>
  <si>
    <t>Карева Е.П. Ленина, 165</t>
  </si>
  <si>
    <t>03-4-12.510(333)</t>
  </si>
  <si>
    <t>ООО "Газпромстройинвест" (ООО ГПСИ)</t>
  </si>
  <si>
    <t>03-4-12.542(333)</t>
  </si>
  <si>
    <t>Жилин А.Н.</t>
  </si>
  <si>
    <t>03-4-12.567(333)</t>
  </si>
  <si>
    <t>03-4-08.356 / 03-4-12.356(333)</t>
  </si>
  <si>
    <t>Чишко А. Е.</t>
  </si>
  <si>
    <t>03-4-12.585(333)</t>
  </si>
  <si>
    <t>Новосел</t>
  </si>
  <si>
    <t>03-4-12.569(333)</t>
  </si>
  <si>
    <t>03-4-12.595(333)</t>
  </si>
  <si>
    <t xml:space="preserve">Чернакова Л. Ю.                </t>
  </si>
  <si>
    <t>03-4-12.592(333)</t>
  </si>
  <si>
    <t>Тришин С. А. Коряжма, Баранка</t>
  </si>
  <si>
    <t>03-4-13.603(333)</t>
  </si>
  <si>
    <t xml:space="preserve">ООО "Мастер"                                   </t>
  </si>
  <si>
    <t>03-4-12.593(333)</t>
  </si>
  <si>
    <t>Середкин А.И.</t>
  </si>
  <si>
    <t>03-4-13.608(333)</t>
  </si>
  <si>
    <t>Головизнин С. Г. 7 съезда Советов,152</t>
  </si>
  <si>
    <t>Редакция газеты Успешная</t>
  </si>
  <si>
    <t>03-4-12.578(333)</t>
  </si>
  <si>
    <t>ИП Бессонов Сергей Валерьевич</t>
  </si>
  <si>
    <t>03-4-13.624(333)</t>
  </si>
  <si>
    <t>03-4-13.642(333)</t>
  </si>
  <si>
    <t>Осминина Светлана Игоревна</t>
  </si>
  <si>
    <t>03-4-13.630(333)</t>
  </si>
  <si>
    <t>ИП Вшивцев О.Л.</t>
  </si>
  <si>
    <t>03-4-13.633(333)</t>
  </si>
  <si>
    <t>ООО Строитель Севера</t>
  </si>
  <si>
    <t>03-4-13.638(333)</t>
  </si>
  <si>
    <t>03-4-13.639(333)</t>
  </si>
  <si>
    <t>МРО церковь ЕХБ г. Котлас</t>
  </si>
  <si>
    <t>03-4-13.646(333)</t>
  </si>
  <si>
    <t xml:space="preserve">ООО "Вектор"                                            </t>
  </si>
  <si>
    <t>03-4-13.698(333)</t>
  </si>
  <si>
    <t>Лобанова Н. И. Коряжма</t>
  </si>
  <si>
    <t>03-4-11.502(333)</t>
  </si>
  <si>
    <t>Северный Евродом Володарского, 131</t>
  </si>
  <si>
    <t>03-4-11.505(333)</t>
  </si>
  <si>
    <t>Чекалин В.С.</t>
  </si>
  <si>
    <t>03-4-11.396(333)</t>
  </si>
  <si>
    <t>Корытова О. Н.</t>
  </si>
  <si>
    <t>03-4-13.647(333)</t>
  </si>
  <si>
    <t>Шорохов А.О.</t>
  </si>
  <si>
    <t>03-4-13.650(333)</t>
  </si>
  <si>
    <t>Головин С.В.</t>
  </si>
  <si>
    <t>03-4-14.657(333)</t>
  </si>
  <si>
    <t>ЗАО "Котласское ССП"</t>
  </si>
  <si>
    <t>03-4-14.660(333)</t>
  </si>
  <si>
    <t>Даценко Д.С.</t>
  </si>
  <si>
    <t>03-4-14.654(333)</t>
  </si>
  <si>
    <t>Айвазян А.В.</t>
  </si>
  <si>
    <t>03-4-13.667(333)</t>
  </si>
  <si>
    <t>ЗАО "Котласский АБЗ"</t>
  </si>
  <si>
    <t>03-4-14.666(333)</t>
  </si>
  <si>
    <t>Ревякин Н. М.</t>
  </si>
  <si>
    <t>03-4-14.653(333)</t>
  </si>
  <si>
    <t>Бугреев А.В. (КотласСтальСервис)</t>
  </si>
  <si>
    <t>03-4-13.651(333)</t>
  </si>
  <si>
    <t>Гвоздева Т.В.</t>
  </si>
  <si>
    <t>03-4-14.670(333)</t>
  </si>
  <si>
    <t>ООО "Ф-Рост"</t>
  </si>
  <si>
    <t>03-4-14.668(333)</t>
  </si>
  <si>
    <t>03-4-14.673(333)</t>
  </si>
  <si>
    <t>03-4-14.694(333)</t>
  </si>
  <si>
    <t>ООО "Маркет"</t>
  </si>
  <si>
    <t>03-4-12.689(333)</t>
  </si>
  <si>
    <t>ИП Елсаков С.Г.</t>
  </si>
  <si>
    <t>03-4-14.683(333)</t>
  </si>
  <si>
    <t>ООО Домострой                                                            Образцова, 6</t>
  </si>
  <si>
    <t>03-4-14.692(333)</t>
  </si>
  <si>
    <t>ООО "Дента-Сервис"</t>
  </si>
  <si>
    <t>03-4-14.707(333)</t>
  </si>
  <si>
    <t>Итаев А.А.</t>
  </si>
  <si>
    <t>03-4-14.708(333)</t>
  </si>
  <si>
    <t>Шоломицкий И.Г.</t>
  </si>
  <si>
    <t>03-4-14.710(333)</t>
  </si>
  <si>
    <t>Бушковский Н.В. Маяковского, 16а</t>
  </si>
  <si>
    <t>03-4-14.685(333)</t>
  </si>
  <si>
    <t xml:space="preserve">ООО "СОЮЗ"                                                </t>
  </si>
  <si>
    <t>03-4-12.543</t>
  </si>
  <si>
    <t>Рукаванов О.А. пр. Мира, д.40, корп.2  (отопление бытовых помещений)</t>
  </si>
  <si>
    <t>Молокова Т.С.      Новая Ветка 3</t>
  </si>
  <si>
    <t>03-4-14.676(333)</t>
  </si>
  <si>
    <t>ООО "Орбита Лес Сервис"</t>
  </si>
  <si>
    <t>03-4-14.713(333)</t>
  </si>
  <si>
    <t>03-4-14.718(333)</t>
  </si>
  <si>
    <t>Леванов Ю. Н.</t>
  </si>
  <si>
    <t>03-4-14.723(333)</t>
  </si>
  <si>
    <t>Гомзякова О.А. Мира 46А</t>
  </si>
  <si>
    <t>03-4-14.714(333)</t>
  </si>
  <si>
    <t>Универсал</t>
  </si>
  <si>
    <t>03-4-12.588(333)</t>
  </si>
  <si>
    <t>Батаргин А.А. Автомастерские и СТО</t>
  </si>
  <si>
    <t>ООО "КоряжмаСтрой"</t>
  </si>
  <si>
    <t>03-4-13.648(333)</t>
  </si>
  <si>
    <t>Служба благоустройства (котельная)</t>
  </si>
  <si>
    <t>ООО "КСК" (Коряжемская строительная компания)</t>
  </si>
  <si>
    <t>03-4-15.721(333)</t>
  </si>
  <si>
    <t>ООО "ГазСтройГарант"</t>
  </si>
  <si>
    <t>03-4-15.724(333)</t>
  </si>
  <si>
    <t>Сольвычегодские ДПМ ГРП (цех СР КР) ПДМ</t>
  </si>
  <si>
    <t>03-4-13.458</t>
  </si>
  <si>
    <t>Чеботарёва О. Н. (Синтез) п.Вычегодский, ул.Энгельса, 58А</t>
  </si>
  <si>
    <t>03-4-11.466(333)</t>
  </si>
  <si>
    <t>Плотников В.Н. (Ленина 57)</t>
  </si>
  <si>
    <t>03-4-15.745(333)</t>
  </si>
  <si>
    <t>Тихонов Н.И. (Новая Ветка 33 корп.2)</t>
  </si>
  <si>
    <t>ИП Шилов А.Ю. (Чиркова 31 корп.2)</t>
  </si>
  <si>
    <t>Стрекаловский А.Н. (Щорса 18)</t>
  </si>
  <si>
    <t>03-4-15.765(333)</t>
  </si>
  <si>
    <t>03-4.15.766(333)</t>
  </si>
  <si>
    <t>ИП Пантелеев Алексей Владимирович (Гастелло,3)</t>
  </si>
  <si>
    <t>Подшивалов Владимир Васильевич</t>
  </si>
  <si>
    <t>03-4-15.780(333)</t>
  </si>
  <si>
    <t>ООО "Арена-Футбол"</t>
  </si>
  <si>
    <t>03-4-15.773(333)</t>
  </si>
  <si>
    <t>03-4-13.619(333)</t>
  </si>
  <si>
    <t xml:space="preserve">ООО "СеверБулгарСервис"                    </t>
  </si>
  <si>
    <t>03-4-12.507(333)</t>
  </si>
  <si>
    <t>7 группа (до 0,01млн.куб.м)</t>
  </si>
  <si>
    <t>Пушкарева Н.Ю. Кузнецова, 18</t>
  </si>
  <si>
    <t>03-4-13.607</t>
  </si>
  <si>
    <t>Филиал ГУП  АО "Фармация"</t>
  </si>
  <si>
    <t>03-4-08.079</t>
  </si>
  <si>
    <t>03-4-08.089</t>
  </si>
  <si>
    <t>Щукин А.Е.</t>
  </si>
  <si>
    <t>03-4-11.410(333)</t>
  </si>
  <si>
    <t>03-4-12.091</t>
  </si>
  <si>
    <t>ИП Лаврентьев А.В. маг. "Есения"</t>
  </si>
  <si>
    <t>03-4-08.318</t>
  </si>
  <si>
    <t>ГУ МЧС РФ по АрхО (ОГПС №21)</t>
  </si>
  <si>
    <t>03-4-12.561(333)</t>
  </si>
  <si>
    <t>Доронина Т.В.</t>
  </si>
  <si>
    <t>03-4-12.580(333)</t>
  </si>
  <si>
    <t>Логинов А.С.</t>
  </si>
  <si>
    <t>03-4-08.346</t>
  </si>
  <si>
    <t>Беляева Л.И.</t>
  </si>
  <si>
    <t>03-4-11.414</t>
  </si>
  <si>
    <t>Приводинское ЛПУ МГ Приводино, Строителей, 17</t>
  </si>
  <si>
    <t>ООО "Браво" Труфанова Н.И.</t>
  </si>
  <si>
    <t>03-4-08.383</t>
  </si>
  <si>
    <t>03-4-12.555(333)</t>
  </si>
  <si>
    <t>Олешков С.В.</t>
  </si>
  <si>
    <t>03-4-11.393(333)</t>
  </si>
  <si>
    <t>ООО "Блеск"</t>
  </si>
  <si>
    <t>03-4-11.405(333)</t>
  </si>
  <si>
    <t>ООО "АПСП-4" Приводино, 12,27</t>
  </si>
  <si>
    <t>03-4-11.409(333)</t>
  </si>
  <si>
    <t>03-4-11.430(333)</t>
  </si>
  <si>
    <t>Бахтина М.М. Луначарского, 4</t>
  </si>
  <si>
    <t>03-4-11.443(333)</t>
  </si>
  <si>
    <t>Мальцева Н.Н. Ульянова, 10</t>
  </si>
  <si>
    <t>03-4-11.444(333)</t>
  </si>
  <si>
    <t>03-4-08.326</t>
  </si>
  <si>
    <t>Жужгин С.А., Октябрьская 45А</t>
  </si>
  <si>
    <t>03-4-10.449(333)</t>
  </si>
  <si>
    <t>03-4-10.455</t>
  </si>
  <si>
    <t>Мокеева Т. В. ул. Володарского, 100</t>
  </si>
  <si>
    <t>03-4-11.472(333)</t>
  </si>
  <si>
    <t>03-4-14.672Б(333)</t>
  </si>
  <si>
    <t>ООО "СеверСнаб" Октябрьская, 34А</t>
  </si>
  <si>
    <t>03-4-12.594(333)</t>
  </si>
  <si>
    <t>Сластихина Л.Б. "Этуаль"</t>
  </si>
  <si>
    <t>03-4-12.587(333)</t>
  </si>
  <si>
    <t>Семаков  А. Л.</t>
  </si>
  <si>
    <t>03-4-13.602(333)</t>
  </si>
  <si>
    <t xml:space="preserve">ООО "ДСК"                                                </t>
  </si>
  <si>
    <t>03-4-13.626(333)</t>
  </si>
  <si>
    <t>Шевелев В.Н.</t>
  </si>
  <si>
    <t>03-4-14.663(333)</t>
  </si>
  <si>
    <t>Шарыпов А.Н.</t>
  </si>
  <si>
    <t>03-4-14.662(333)</t>
  </si>
  <si>
    <t xml:space="preserve">Сметанина Е.Л.                 </t>
  </si>
  <si>
    <t>03-4-14.674(333)</t>
  </si>
  <si>
    <t xml:space="preserve">Молокова Т.С.               </t>
  </si>
  <si>
    <t xml:space="preserve">Коровинский И.А.              </t>
  </si>
  <si>
    <t>03-4-14.677(333)</t>
  </si>
  <si>
    <t xml:space="preserve">Горченко М.А.              </t>
  </si>
  <si>
    <t>03-4-14.679(333)</t>
  </si>
  <si>
    <t xml:space="preserve">Корякова Н.В.     </t>
  </si>
  <si>
    <t>03-4-14.680(333)</t>
  </si>
  <si>
    <t xml:space="preserve">ООО "ТехСтрой"                                                </t>
  </si>
  <si>
    <t>ИП Мутьева И.П.</t>
  </si>
  <si>
    <t>03-4-13.688(333)</t>
  </si>
  <si>
    <t>Волков А.В.</t>
  </si>
  <si>
    <t>03-4-14.706(333)</t>
  </si>
  <si>
    <t>Ярыгин А.Н. Версаль (Черчиль)</t>
  </si>
  <si>
    <t>03-4-08.320</t>
  </si>
  <si>
    <t>Гараджаева Рейхан Ахмед кзы пр. Мира, 40 1-н</t>
  </si>
  <si>
    <t>"Орион" (Октябрьская,40а)</t>
  </si>
  <si>
    <t>ООО "Ультра-Сервис"</t>
  </si>
  <si>
    <t>03-4-15.722(333)</t>
  </si>
  <si>
    <t>Ильина Н.А. (Ленина 35 пом. 2-н)</t>
  </si>
  <si>
    <t>03-4-15.754(333)</t>
  </si>
  <si>
    <t>Шубин Л.А. (Ленина 35 пом. 12-н)</t>
  </si>
  <si>
    <t>03-4-15.756(333)</t>
  </si>
  <si>
    <t>Балуева В.А. (Ленина 35 пом. 14-н)</t>
  </si>
  <si>
    <t>03-4-15.759(333)</t>
  </si>
  <si>
    <t>Амосова И.А. (Ленина 35 пом. 5-н)</t>
  </si>
  <si>
    <t>03-4-15.760(333)</t>
  </si>
  <si>
    <t>Нижник О.В. (Ленина 35 пом. 7-н)</t>
  </si>
  <si>
    <t>03-4-15.764(333)</t>
  </si>
  <si>
    <t>Юрганова Г.М. (Ленина 35 пом. 11-н)</t>
  </si>
  <si>
    <t>03-4-15.768(333)</t>
  </si>
  <si>
    <t>Ишенина С.В. (Ленина 35 пом. 6-н)</t>
  </si>
  <si>
    <t>03-4-15.771(333)</t>
  </si>
  <si>
    <t>Елфимова Т.А. (Ленина 35 пом.3-н)</t>
  </si>
  <si>
    <t>03-4-15.772(333)</t>
  </si>
  <si>
    <t>Ерофеевская В.И. (Ленина 35 пом. 9-н)</t>
  </si>
  <si>
    <t>03-4-15.775(333)</t>
  </si>
  <si>
    <t>Аксенов И.Н. (Ленина 35 пом. 8-н)</t>
  </si>
  <si>
    <t>03-4-15.778(333)</t>
  </si>
  <si>
    <t>03-4-15.781(333)</t>
  </si>
  <si>
    <t xml:space="preserve">Азаров Г.А.    </t>
  </si>
  <si>
    <t>03-4-14.681(333)</t>
  </si>
  <si>
    <t xml:space="preserve">                                                 промышленность</t>
  </si>
  <si>
    <t>8 группа                                                                                  население</t>
  </si>
  <si>
    <t>Котласские электросети ГРС Котлас</t>
  </si>
  <si>
    <t>НОВАТЭК</t>
  </si>
  <si>
    <t>Нефтеналивной терминал ГРС Приводино</t>
  </si>
  <si>
    <t>ИТОГО</t>
  </si>
  <si>
    <t>Приложение № 2 к приказу ФАС России от 07.04.2014 № 231/14</t>
  </si>
  <si>
    <t>№ п/п</t>
  </si>
  <si>
    <t>Наименование газораспреде-лительной сети</t>
  </si>
  <si>
    <t>Зона входа в газораспреде-лительную сеть</t>
  </si>
  <si>
    <t>Зона выхода из газораспреде-лительной сети</t>
  </si>
  <si>
    <t>Тариф на услуги по транспортировке газа по трубопроводам с детализацией по зоне входа в газораспредели-тельную сеть, руб. за 1000 куб. м</t>
  </si>
  <si>
    <t>Тариф на услуги по транспортировке газа по трубопроводам с детализацией по зоне выхода из газораспределительной сети, руб. за 1000 куб. м</t>
  </si>
  <si>
    <t>Наименование потребителя</t>
  </si>
  <si>
    <t>Объемы газа в соответствии с поступившими заявками,  
млн. куб. м</t>
  </si>
  <si>
    <t>Объемы газа в соответствии с удовлетворен-ными заявками, 
млн. куб. м</t>
  </si>
  <si>
    <t>Свободная мощность газораспределительной сети, млн. куб. м в год</t>
  </si>
  <si>
    <t>Сети газораспределния г. Котлас, пгт. Вычегодский, г. Коряжма, д. Курцево, пгт. Приводино</t>
  </si>
  <si>
    <t xml:space="preserve">ООО "Газпром трансгаз Ухта" </t>
  </si>
  <si>
    <t>Граница раздела сетей ГРО с присоединенными сетями каждого потребителя (Наименование потребителей, точки подключения, объемы газа в соответствии с поступившими заявками и тарифы на услуги по транспортировке газа по точкам подключения см. в Приложении)</t>
  </si>
  <si>
    <t>Промышленные и коммунально-бытовые потребители</t>
  </si>
  <si>
    <t>Не детализируется</t>
  </si>
  <si>
    <t>Детализация в зависимости от объемной группы потребителей по каждой точке подключения к газораспределительным сетям (Наименование потребителей, точки подключения, объемы газа в соответствии с поступившими заявками и тарифы на услуги по транспортировке газа по точкам подключения см. в Приложении)</t>
  </si>
  <si>
    <t>Наименование потребителей точки подключения, объемы газа в соответствии с поступившими заявками и тарифы на услуги по транспортировке газа по точкам подключения см в Приложении</t>
  </si>
  <si>
    <t>Население</t>
  </si>
  <si>
    <t>620,00 (без учета НДС)</t>
  </si>
  <si>
    <t>ООО "Газпром трансгаз Ухта"</t>
  </si>
  <si>
    <t>620,00(без учета НДС)</t>
  </si>
  <si>
    <t>Приложение № 4а к приказу ФАС России от 07.04.2014 № 231/14</t>
  </si>
  <si>
    <t>Наименование газораспределительной сети</t>
  </si>
  <si>
    <t>Количество поступивших заявок на доступ к услугам по транспортировке газа по газораспределительной сети, шт.</t>
  </si>
  <si>
    <t>Количество отклоненных заявок на доступ к услугам по транспортировке газа по газораспределительной сети, шт.</t>
  </si>
  <si>
    <t>Количество заявок, находящихся на рассмотрении, на доступ к услугам по транспортировке газа по газораспределительной сети, шт.</t>
  </si>
  <si>
    <t>Количество удовлетворенных заявок на доступ к услугам по транспортировке газа  по газораспределительной сети, шт.</t>
  </si>
  <si>
    <t>1</t>
  </si>
  <si>
    <t>Газораспределительная сеть г. Котлас</t>
  </si>
  <si>
    <t>ГРС Котлас</t>
  </si>
  <si>
    <t>Газораспределительная сеть пгт. Вычегодский</t>
  </si>
  <si>
    <t>ГРС Вычегодская</t>
  </si>
  <si>
    <t>Газораспределительная сеть г. Коряжма</t>
  </si>
  <si>
    <t>ГРС Коряжма</t>
  </si>
  <si>
    <t>Газораспределительная сеть д. Курцево</t>
  </si>
  <si>
    <t>ГРС Курцево</t>
  </si>
  <si>
    <t>Газораспределительная сеть пгт. Приводино</t>
  </si>
  <si>
    <t>ГРС Приводино</t>
  </si>
  <si>
    <t>Приложение № 6 к приказу ФАС России от 07.04.2014 № 231/14</t>
  </si>
  <si>
    <t>Существенные условия договора об оказании услуг по транспортировке газа по газораспределительной сети</t>
  </si>
  <si>
    <t>Сроки подачи заявок на оказание услуг по транспортировке газа по газораспределительной сети</t>
  </si>
  <si>
    <t>Требования к содержанию заявок с указанием перечня необходимых для представления заявителем субъектам естественных монополий документов с целью получения доступа к услугам по транспортировке газа по газораспределительной сети</t>
  </si>
  <si>
    <t>Существенные условия обозначены в Договоре возмездного оказания услуг по транспортировке газа № 03-3-14.012 от 01.10.13 между ГРО - ОАО "Котласгазсервис" и поставщиком газа - ООО "Газпром межрегионгаз Ухта"</t>
  </si>
  <si>
    <t>1. Поставщик предоставляет ГРО заявку на транспортировку газа (начиная с 2014 года) с распределением объёмов поставки газа в соответствии с Приложением № 1 к Договору не позднее чем за 60 дней до начала года оказания услуги.</t>
  </si>
  <si>
    <t>Перечень документов согласно п. 5 Положения об обеспечении доступа организаций к местным газораспределительным сетям, утвержденным постановлением Правительства РФ от 24.11.1998 № 1370.</t>
  </si>
  <si>
    <t>2</t>
  </si>
  <si>
    <t>3</t>
  </si>
  <si>
    <t>2. Распределение квартальных объёмов транспортируемого газа с разбивкой по месяцам производится Поставщиком и доводится до ГРО за 15 дней до начала квартала, в соот-ветствии с Приложением № 2 к Договору</t>
  </si>
  <si>
    <t>4</t>
  </si>
  <si>
    <t>5</t>
  </si>
  <si>
    <t>Приложение № 8 к приказу ФАС России от 07.04.2014 № 231/14</t>
  </si>
  <si>
    <t>Зона входа в газораспредели-тельную сеть</t>
  </si>
  <si>
    <t>Зона выхода из газораспредели-тельной сети</t>
  </si>
  <si>
    <t>Перечень технологических мероприятий, связанных с подключением (подсоединением) к газораспредели-тельной сети, и регламент их выполнения</t>
  </si>
  <si>
    <t>Порядок выполнения технологических мероприятий, связанных с подключением (подсоединением) к газораспредели-тельной сети, и регламент их выполнения</t>
  </si>
  <si>
    <t>Перечень технических мероприятий, связанных с подключением (подсоединением) к газораспредели-тельной сети, и регламент их выполнения</t>
  </si>
  <si>
    <t>Порядок выполнения технических мероприятий, связанных с подключением (подсоединением) к газораспредели-тельной сети, и регламент их выполнения</t>
  </si>
  <si>
    <t>Перечень иных мероприятий, связанных с подключением (подсоединением) к газораспредели-тельной сети, и регламент их выполнения</t>
  </si>
  <si>
    <t>Порядок выполнения иных мероприятий, связанных с подключением (подсоединением) к газораспредели-тельной сети, и регламент их выполнения</t>
  </si>
  <si>
    <t>Мероприятия по оптимизации существующего технологического режима траспортировки газа на период производства работ по присоединению вновь построенного газопровода. Перечень мероприятий определяется технологией выполнения работ (отключение участка газопровода с продувкой воздухом, врезка под давлением, строительство байпасной линии на период проведения работ по присоединению, пуск газа и т.п.)</t>
  </si>
  <si>
    <t>В соответствии с требованиями НТД</t>
  </si>
  <si>
    <t>Строительно-монтажные работы по врезке вновь построенного газопровода</t>
  </si>
  <si>
    <t>В соответствии со специальным планом организации работ согласно требованиям НТД</t>
  </si>
  <si>
    <t>1. Заключение заказчиком договора о подключении (технологическом присоединении) объекта капитального строительства к сетям газораспределения.                                 2. Заключение заказчиком договора на поставку и траспортировку газа.    3. Заключение заказчиком договора на техническое обслуживание вновь построенных объектов газораспределения и газопотребления.                                     4. Оформление права собственности на вновь построенные объекты газораспределения и газопотребления.</t>
  </si>
  <si>
    <t>Регулируются Гражданским кодексом РФ</t>
  </si>
  <si>
    <t>Торговый квартал (Столица)</t>
  </si>
  <si>
    <t>03-4-15.739 (333)</t>
  </si>
  <si>
    <t>23-4-14.0047(333)</t>
  </si>
  <si>
    <t>Косиков Д.Е. (Ленина 35 пом. 13-н)</t>
  </si>
  <si>
    <t>03-4-15.783(333)</t>
  </si>
  <si>
    <t>ИНФОРМАЦИЯ О РЕГИСТРАЦИИ И ХОДЕ РЕАЛИЗАЦИИ ЗАЯВОК НА ДОСТУП К УСЛУГАМ ПО ТРАНСПОРТИРОВКЕ ГАЗА ПО ГАЗОРАСПРЕДЕЛИТЕЛЬНЫМ СЕТЯМ ПО ДОЛГОСРОЧНЫМ ДОГОВОРАМ ОАО "КОТЛАСГАЗСЕРВИС" ЗА 2016 год</t>
  </si>
  <si>
    <t>ИНФОРМАЦИЯ ОБ УСЛОВИЯХ, НА КОТОРЫХ ОСУЩЕСТВЛЯЕТСЯ ОКАЗАНИЕ РЕГУЛИРУЕМЫХ УСЛУГ ПО ТРАНСПОРТИРОВКЕ ГАЗА ПО ГАЗОРАСПРЕДЕЛИТЕЛЬНЫМ СЕТЯМ ОАО "КОТЛАСГАЗСЕРВИС" ЗА 2016 год</t>
  </si>
  <si>
    <t>ИНФОРМАЦИЯ О ПОРЯДКЕ ВЫПОЛНЕНИЯ ТЕХНОЛОГИЧЕСКИХ, ТЕХНИЧЕСКИХ И ДРУГИХ МЕРОПРИЯТИЙ, СВЯЗАННЫХ С ПОДКЛЮЧЕНИЕМ (ПОДСОЕДИНЕНИЕМ) К ГАЗОРАСПРЕДЕЛИТЕЛЬНЫМ СЕТЯМ ОАО "КОТЛАСГАЗСЕРВИС" ЗА 2016 год</t>
  </si>
  <si>
    <t>апрель</t>
  </si>
  <si>
    <t>май</t>
  </si>
  <si>
    <t>июнь</t>
  </si>
  <si>
    <t>ИНФОРМАЦИЯ О НАЛИЧИИ (ОТСУТСТВИИ) ТЕХНИЧЕСКОЙ ВОЗМОЖНОСТИ ДОСТУПА К РЕГУЛИРУЕМЫМ УСЛУГАМ ПО ТРАНСПОРТИРОВКЕ ГАЗА ПО ГАЗОРАСПРЕДЕЛИТЕЛЬНЫМ СЕТЯМ ОАО "Котласгазсервис"                                                  за II квартал 2016 года</t>
  </si>
  <si>
    <t>ООО "АН "Квартал"</t>
  </si>
  <si>
    <t>03-4-16.787(333)</t>
  </si>
  <si>
    <t>ООО "Архвторчермет"</t>
  </si>
  <si>
    <t>Чернакова И. Ю. (Магазин Престиж)</t>
  </si>
  <si>
    <t>ИП Кубенская И.С. (бывш. Кристалл Шоломицкий)</t>
  </si>
  <si>
    <t>Долгополов Александр Викторович 28 Невельской дивизии, 6А+Волод. Магазин</t>
  </si>
  <si>
    <t>ПО Заготпромторг (п. Приводино)</t>
  </si>
  <si>
    <t>03-4-08.055</t>
  </si>
  <si>
    <t>Святой Стефановский храм (Виноградова)</t>
  </si>
  <si>
    <t>Доровицын И. А. (Носков С.Н.)</t>
  </si>
  <si>
    <t>Веселкова Н.А. ( бывший Фролов В.П. "Наши окна")</t>
  </si>
  <si>
    <t>03-4-12.546(333)</t>
  </si>
  <si>
    <t>Шашков Н.А. База, теплица</t>
  </si>
  <si>
    <t>Шашков Н.А. Автомастерская мойка</t>
  </si>
  <si>
    <t>ООО "Техсервис" (Дента Сервис)</t>
  </si>
  <si>
    <t>Шоломицкий Д.Г. Володарского, 21 Техно М</t>
  </si>
  <si>
    <t>"Орион" (Флагман+Вкусляндия)</t>
  </si>
  <si>
    <t>Залозная Н.Г. (ООО "Мираж") (Мелентьева 16б)</t>
  </si>
  <si>
    <t>ОАО "ЖТК" (Сольвычегодское ТПО котельная, пер. Кооперативный, 11)</t>
  </si>
  <si>
    <t>Спецмонтаж (уралнефтегазстрой)</t>
  </si>
  <si>
    <t>Билоконь Владимир Николаевич.   ул.Чиркова.10</t>
  </si>
  <si>
    <t>УК Дом Сервис (Мелентьева 16б)</t>
  </si>
  <si>
    <t>Царенко Г.В. (бывший Плотникова)</t>
  </si>
  <si>
    <t>ООО "АКВАПРОФИЛЬ" (быв. ООО "КС")  (МАУ "СЗБП" служба заказ.и благоустр котельная)</t>
  </si>
  <si>
    <t>03-4-11.464</t>
  </si>
  <si>
    <t>ООО "Менар"  ( дом  Крупской, 5)</t>
  </si>
  <si>
    <t>03-4-13.475(333)</t>
  </si>
  <si>
    <t>ООО "Менар" Болтинское шоссе-8</t>
  </si>
  <si>
    <t>Махин Е.Н. Ленина, 165, корп.5,7</t>
  </si>
  <si>
    <t>Старцева/Ельцова/Посохов/Вязовикова/Суханова  ул. 28 Нев. дивизии</t>
  </si>
  <si>
    <t>03-4-12.533 /534/535/536/537</t>
  </si>
  <si>
    <t>Балакишиев Рамиз Иса Оглы. Старый замок</t>
  </si>
  <si>
    <t>Русаков В.Н. (Орбита Сервис)</t>
  </si>
  <si>
    <t>ООО Бриг(Леванов)</t>
  </si>
  <si>
    <t>Вязовиков В.В. (Болт шоссе 8 корп. 1) (База)</t>
  </si>
  <si>
    <t>Суханов С.А. (Кафе Доменик)</t>
  </si>
  <si>
    <t>Котласская Епархия РПЦ (до 01.11. АНО КСО)</t>
  </si>
  <si>
    <t>Администрация Коряжма (Вечный огонь Островского)</t>
  </si>
  <si>
    <t>Следников О.Н. (Ленина, 165)</t>
  </si>
  <si>
    <t>03-4-15.741(333)</t>
  </si>
  <si>
    <t>ООО "Чикаго"</t>
  </si>
  <si>
    <t>03-4-15.748(333)</t>
  </si>
  <si>
    <t>03-4-15.751(333)</t>
  </si>
  <si>
    <t>ООО ВСК "Приоритет" ( с февраля Газпрм трансгаз)</t>
  </si>
  <si>
    <t>03-4-15.752(333)</t>
  </si>
  <si>
    <t>ООО "Лето"</t>
  </si>
  <si>
    <t>03-4-15.753(333)</t>
  </si>
  <si>
    <t>ООО "Монтажник"</t>
  </si>
  <si>
    <t>03-4-15.757(333)</t>
  </si>
  <si>
    <t>03-4-15-762(333)</t>
  </si>
  <si>
    <t>ООО "ОптимСтрой"</t>
  </si>
  <si>
    <t>03-4-15.763(333)</t>
  </si>
  <si>
    <t>ООО МастерСтрой-Инвест</t>
  </si>
  <si>
    <t>Мусаева М.Р. (точка по Бугрееву)</t>
  </si>
  <si>
    <t>03-4-15.750(333)</t>
  </si>
  <si>
    <t>03-4.15.769(333)</t>
  </si>
  <si>
    <t>МБОО "Центр помощи Право на жизнь"</t>
  </si>
  <si>
    <t>03-4-15.767(333)</t>
  </si>
  <si>
    <t>Шестаков В.А. (Мойка Энгельса 81)</t>
  </si>
  <si>
    <t>03-4-16.786 (333)</t>
  </si>
  <si>
    <t>МП МО "Котлас" "ОК и ТС" Н. Ветка 18</t>
  </si>
  <si>
    <t>ФБУЗ "Фед.ЦГиЭ по ЖД" Сольвычегодск</t>
  </si>
  <si>
    <t>Лешкова Тина Суликовна Гумашвили С.С.  Вычегодский, Энгельса,17</t>
  </si>
  <si>
    <t>03-4-16.790</t>
  </si>
  <si>
    <t>ГАУЗ АО "Коряжемская стоматологическая поликлиника"</t>
  </si>
  <si>
    <t>03-4-06.316</t>
  </si>
  <si>
    <t>Приводинское ЛПУ МГ Приводино,( гостиница  Мира,7/1)</t>
  </si>
  <si>
    <t>Маркович Ф.Н. (Кузнецова 5)</t>
  </si>
  <si>
    <t>Перекопский А.А., пр-т Мира, 28 (Стрекоза)</t>
  </si>
  <si>
    <t>Мокеев Александр Николаевич</t>
  </si>
  <si>
    <t>Северный Партнер</t>
  </si>
  <si>
    <t>МОУ ДОД "ДЮСШ № 1" (Салют)</t>
  </si>
  <si>
    <t>03-4-11.486(333)</t>
  </si>
  <si>
    <t>Залозная Н.Г. (ООО "Мираж") пр. Мира д. 46</t>
  </si>
  <si>
    <t>Байбородина Светлана Борисовна (Ленина 35, пом. 10-н)</t>
  </si>
  <si>
    <t>ООО "МедикоМ" (Ленина 35 пом.4-н)</t>
  </si>
  <si>
    <t>ООО "Газпром межрегионгаз Ухта" (Коряжма, Островского 47 г офис)</t>
  </si>
  <si>
    <t>ООО "Аптека № 16 " 70 лет Октября, 22 (бывший Фармакон)</t>
  </si>
  <si>
    <t>03-4-12.789(333)</t>
  </si>
  <si>
    <t>Шашков Н.А. (Советская 43а)</t>
  </si>
  <si>
    <t xml:space="preserve">ИП Шенин А.Л.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</si>
</sst>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#,##0.000000"/>
    <numFmt numFmtId="166" formatCode="mm/yy"/>
    <numFmt numFmtId="167" formatCode="0.000"/>
  </numFmts>
  <fonts count="62">
    <font>
      <sz val="10"/>
      <name val="Arial"/>
      <family val="2"/>
    </font>
    <font>
      <b/>
      <sz val="10"/>
      <color indexed="9"/>
      <name val="Arial Cyr"/>
      <family val="2"/>
    </font>
    <font>
      <sz val="8"/>
      <color indexed="8"/>
      <name val="Times New Roman"/>
      <family val="1"/>
    </font>
    <font>
      <b/>
      <sz val="8"/>
      <color indexed="12"/>
      <name val="Arial"/>
      <family val="2"/>
    </font>
    <font>
      <b/>
      <sz val="8"/>
      <color indexed="8"/>
      <name val="Arial"/>
      <family val="2"/>
    </font>
    <font>
      <b/>
      <sz val="8"/>
      <color indexed="9"/>
      <name val="Times New Roman"/>
      <family val="1"/>
    </font>
    <font>
      <sz val="8"/>
      <color indexed="8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8"/>
      <color indexed="48"/>
      <name val="Arial"/>
      <family val="2"/>
    </font>
    <font>
      <sz val="8"/>
      <color indexed="10"/>
      <name val="Arial"/>
      <family val="2"/>
    </font>
    <font>
      <b/>
      <sz val="18"/>
      <color indexed="62"/>
      <name val="Cambria"/>
      <family val="2"/>
    </font>
    <font>
      <b/>
      <sz val="12"/>
      <name val="Times New Roman"/>
      <family val="1"/>
    </font>
    <font>
      <sz val="10"/>
      <name val="Arial Cyr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sz val="12"/>
      <name val="Bodoni MT"/>
      <family val="1"/>
    </font>
    <font>
      <b/>
      <sz val="11"/>
      <color indexed="12"/>
      <name val="Bodoni MT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0"/>
      <name val="Arial"/>
      <family val="2"/>
    </font>
    <font>
      <i/>
      <sz val="12"/>
      <name val="Times New Roman"/>
      <family val="1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1">
    <fill>
      <patternFill/>
    </fill>
    <fill>
      <patternFill patternType="gray125"/>
    </fill>
    <fill>
      <patternFill patternType="solid">
        <fgColor indexed="2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7"/>
      </left>
      <right style="thin">
        <color indexed="48"/>
      </right>
      <top style="medium">
        <color indexed="27"/>
      </top>
      <bottom style="thin">
        <color indexed="4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1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1">
      <alignment horizontal="center"/>
      <protection/>
    </xf>
    <xf numFmtId="0" fontId="1" fillId="3" borderId="1">
      <alignment horizontal="center"/>
      <protection/>
    </xf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1" fillId="10" borderId="1">
      <alignment horizontal="center"/>
      <protection/>
    </xf>
    <xf numFmtId="164" fontId="1" fillId="11" borderId="1">
      <alignment horizontal="center"/>
      <protection/>
    </xf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2" fillId="24" borderId="2" applyNumberFormat="0" applyProtection="0">
      <alignment vertical="center"/>
    </xf>
    <xf numFmtId="0" fontId="3" fillId="25" borderId="2" applyNumberFormat="0" applyProtection="0">
      <alignment vertical="center"/>
    </xf>
    <xf numFmtId="0" fontId="2" fillId="24" borderId="0" applyNumberFormat="0" applyProtection="0">
      <alignment horizontal="left" vertical="center" indent="1"/>
    </xf>
    <xf numFmtId="0" fontId="4" fillId="25" borderId="2" applyNumberFormat="0" applyProtection="0">
      <alignment horizontal="left" vertical="top" indent="1"/>
    </xf>
    <xf numFmtId="0" fontId="5" fillId="26" borderId="0" applyNumberFormat="0" applyProtection="0">
      <alignment horizontal="left" vertical="center" indent="1"/>
    </xf>
    <xf numFmtId="0" fontId="6" fillId="27" borderId="2" applyNumberFormat="0" applyProtection="0">
      <alignment horizontal="right" vertical="center"/>
    </xf>
    <xf numFmtId="0" fontId="6" fillId="28" borderId="2" applyNumberFormat="0" applyProtection="0">
      <alignment horizontal="right" vertical="center"/>
    </xf>
    <xf numFmtId="0" fontId="6" fillId="29" borderId="2" applyNumberFormat="0" applyProtection="0">
      <alignment horizontal="right" vertical="center"/>
    </xf>
    <xf numFmtId="0" fontId="6" fillId="30" borderId="2" applyNumberFormat="0" applyProtection="0">
      <alignment horizontal="right" vertical="center"/>
    </xf>
    <xf numFmtId="0" fontId="6" fillId="31" borderId="2" applyNumberFormat="0" applyProtection="0">
      <alignment horizontal="right" vertical="center"/>
    </xf>
    <xf numFmtId="0" fontId="6" fillId="10" borderId="2" applyNumberFormat="0" applyProtection="0">
      <alignment horizontal="right" vertical="center"/>
    </xf>
    <xf numFmtId="0" fontId="6" fillId="32" borderId="2" applyNumberFormat="0" applyProtection="0">
      <alignment horizontal="right" vertical="center"/>
    </xf>
    <xf numFmtId="0" fontId="6" fillId="33" borderId="2" applyNumberFormat="0" applyProtection="0">
      <alignment horizontal="right" vertical="center"/>
    </xf>
    <xf numFmtId="0" fontId="6" fillId="34" borderId="2" applyNumberFormat="0" applyProtection="0">
      <alignment horizontal="right" vertical="center"/>
    </xf>
    <xf numFmtId="0" fontId="4" fillId="35" borderId="3" applyNumberFormat="0" applyProtection="0">
      <alignment horizontal="left" vertical="center" indent="1"/>
    </xf>
    <xf numFmtId="0" fontId="2" fillId="0" borderId="0" applyNumberFormat="0" applyProtection="0">
      <alignment horizontal="left" vertical="center" indent="1"/>
    </xf>
    <xf numFmtId="0" fontId="4" fillId="36" borderId="0" applyNumberFormat="0" applyProtection="0">
      <alignment horizontal="left" vertical="center" indent="1"/>
    </xf>
    <xf numFmtId="0" fontId="6" fillId="37" borderId="2" applyNumberFormat="0" applyProtection="0">
      <alignment horizontal="right" vertical="center"/>
    </xf>
    <xf numFmtId="0" fontId="6" fillId="38" borderId="0" applyNumberFormat="0" applyProtection="0">
      <alignment horizontal="left" vertical="center" indent="1"/>
    </xf>
    <xf numFmtId="0" fontId="6" fillId="37" borderId="0" applyNumberFormat="0" applyProtection="0">
      <alignment horizontal="left" vertical="center" indent="1"/>
    </xf>
    <xf numFmtId="0" fontId="2" fillId="39" borderId="0" applyNumberFormat="0" applyProtection="0">
      <alignment horizontal="left" vertical="center" indent="1"/>
    </xf>
    <xf numFmtId="0" fontId="6" fillId="39" borderId="0" applyNumberFormat="0" applyProtection="0">
      <alignment horizontal="left" vertical="top" indent="1"/>
    </xf>
    <xf numFmtId="0" fontId="6" fillId="40" borderId="0" applyNumberFormat="0" applyProtection="0">
      <alignment horizontal="left" vertical="center" indent="1"/>
    </xf>
    <xf numFmtId="0" fontId="6" fillId="40" borderId="0" applyNumberFormat="0" applyProtection="0">
      <alignment horizontal="left" vertical="top" indent="1"/>
    </xf>
    <xf numFmtId="0" fontId="6" fillId="40" borderId="0" applyNumberFormat="0" applyProtection="0">
      <alignment horizontal="left" vertical="center" indent="1"/>
    </xf>
    <xf numFmtId="0" fontId="6" fillId="40" borderId="0" applyNumberFormat="0" applyProtection="0">
      <alignment horizontal="left" vertical="top" indent="1"/>
    </xf>
    <xf numFmtId="0" fontId="6" fillId="38" borderId="0" applyNumberFormat="0" applyProtection="0">
      <alignment horizontal="left" vertical="center" indent="1"/>
    </xf>
    <xf numFmtId="0" fontId="6" fillId="38" borderId="0" applyNumberFormat="0" applyProtection="0">
      <alignment horizontal="left" vertical="top" indent="1"/>
    </xf>
    <xf numFmtId="0" fontId="7" fillId="41" borderId="2" applyNumberFormat="0">
      <alignment/>
      <protection locked="0"/>
    </xf>
    <xf numFmtId="0" fontId="6" fillId="24" borderId="2" applyNumberFormat="0" applyProtection="0">
      <alignment vertical="center"/>
    </xf>
    <xf numFmtId="0" fontId="8" fillId="24" borderId="2" applyNumberFormat="0" applyProtection="0">
      <alignment vertical="center"/>
    </xf>
    <xf numFmtId="0" fontId="6" fillId="24" borderId="2" applyNumberFormat="0" applyProtection="0">
      <alignment horizontal="left" vertical="center" indent="1"/>
    </xf>
    <xf numFmtId="0" fontId="6" fillId="24" borderId="2" applyNumberFormat="0" applyProtection="0">
      <alignment horizontal="left" vertical="top" indent="1"/>
    </xf>
    <xf numFmtId="0" fontId="6" fillId="0" borderId="2" applyNumberFormat="0" applyFill="0" applyProtection="0">
      <alignment horizontal="right" vertical="center"/>
    </xf>
    <xf numFmtId="0" fontId="8" fillId="38" borderId="2" applyNumberFormat="0" applyProtection="0">
      <alignment horizontal="right" vertical="center"/>
    </xf>
    <xf numFmtId="0" fontId="5" fillId="26" borderId="0" applyNumberFormat="0" applyProtection="0">
      <alignment horizontal="left" vertical="center" indent="1"/>
    </xf>
    <xf numFmtId="0" fontId="6" fillId="37" borderId="2" applyNumberFormat="0" applyProtection="0">
      <alignment horizontal="left" vertical="top" indent="1"/>
    </xf>
    <xf numFmtId="0" fontId="9" fillId="42" borderId="0" applyNumberFormat="0" applyProtection="0">
      <alignment horizontal="left" vertical="center" indent="1"/>
    </xf>
    <xf numFmtId="0" fontId="10" fillId="38" borderId="2" applyNumberFormat="0" applyProtection="0">
      <alignment horizontal="right" vertical="center"/>
    </xf>
    <xf numFmtId="0" fontId="11" fillId="0" borderId="0" applyNumberFormat="0" applyFill="0" applyBorder="0" applyAlignment="0" applyProtection="0"/>
    <xf numFmtId="0" fontId="46" fillId="43" borderId="0" applyNumberFormat="0" applyBorder="0" applyAlignment="0" applyProtection="0"/>
    <xf numFmtId="0" fontId="46" fillId="44" borderId="0" applyNumberFormat="0" applyBorder="0" applyAlignment="0" applyProtection="0"/>
    <xf numFmtId="0" fontId="46" fillId="45" borderId="0" applyNumberFormat="0" applyBorder="0" applyAlignment="0" applyProtection="0"/>
    <xf numFmtId="0" fontId="46" fillId="46" borderId="0" applyNumberFormat="0" applyBorder="0" applyAlignment="0" applyProtection="0"/>
    <xf numFmtId="0" fontId="46" fillId="47" borderId="0" applyNumberFormat="0" applyBorder="0" applyAlignment="0" applyProtection="0"/>
    <xf numFmtId="0" fontId="46" fillId="48" borderId="0" applyNumberFormat="0" applyBorder="0" applyAlignment="0" applyProtection="0"/>
    <xf numFmtId="164" fontId="12" fillId="49" borderId="0" applyBorder="0">
      <alignment/>
      <protection/>
    </xf>
    <xf numFmtId="0" fontId="47" fillId="50" borderId="4" applyNumberFormat="0" applyAlignment="0" applyProtection="0"/>
    <xf numFmtId="0" fontId="48" fillId="51" borderId="5" applyNumberFormat="0" applyAlignment="0" applyProtection="0"/>
    <xf numFmtId="0" fontId="49" fillId="51" borderId="4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5" fontId="12" fillId="52" borderId="6" applyProtection="0">
      <alignment/>
    </xf>
    <xf numFmtId="0" fontId="12" fillId="52" borderId="0" applyBorder="0">
      <alignment/>
      <protection/>
    </xf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53" borderId="11" applyNumberFormat="0" applyAlignment="0" applyProtection="0"/>
    <xf numFmtId="165" fontId="17" fillId="24" borderId="6">
      <alignment vertical="center"/>
      <protection/>
    </xf>
    <xf numFmtId="0" fontId="55" fillId="0" borderId="0" applyNumberFormat="0" applyFill="0" applyBorder="0" applyAlignment="0" applyProtection="0"/>
    <xf numFmtId="0" fontId="56" fillId="54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55" borderId="0" applyBorder="0">
      <alignment/>
      <protection/>
    </xf>
    <xf numFmtId="0" fontId="57" fillId="56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57" borderId="12" applyNumberFormat="0" applyFont="0" applyAlignment="0" applyProtection="0"/>
    <xf numFmtId="9" fontId="0" fillId="0" borderId="0" applyFill="0" applyBorder="0" applyAlignment="0" applyProtection="0"/>
    <xf numFmtId="164" fontId="15" fillId="58" borderId="0">
      <alignment horizontal="left" vertical="center" indent="1"/>
      <protection/>
    </xf>
    <xf numFmtId="164" fontId="12" fillId="10" borderId="6">
      <alignment/>
      <protection/>
    </xf>
    <xf numFmtId="0" fontId="59" fillId="0" borderId="13" applyNumberFormat="0" applyFill="0" applyAlignment="0" applyProtection="0"/>
    <xf numFmtId="0" fontId="60" fillId="0" borderId="0" applyNumberFormat="0" applyFill="0" applyBorder="0" applyAlignment="0" applyProtection="0"/>
    <xf numFmtId="49" fontId="14" fillId="0" borderId="6">
      <alignment horizontal="left" vertical="center" wrapText="1"/>
      <protection locked="0"/>
    </xf>
    <xf numFmtId="165" fontId="16" fillId="0" borderId="14">
      <alignment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1" fillId="59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184" applyFont="1" applyFill="1">
      <alignment/>
      <protection/>
    </xf>
    <xf numFmtId="1" fontId="0" fillId="0" borderId="0" xfId="184" applyNumberFormat="1" applyFont="1" applyFill="1">
      <alignment/>
      <protection/>
    </xf>
    <xf numFmtId="0" fontId="0" fillId="0" borderId="0" xfId="184">
      <alignment/>
      <protection/>
    </xf>
    <xf numFmtId="0" fontId="18" fillId="0" borderId="0" xfId="184" applyFont="1" applyFill="1" applyAlignment="1">
      <alignment horizontal="right"/>
      <protection/>
    </xf>
    <xf numFmtId="0" fontId="21" fillId="0" borderId="0" xfId="184" applyFont="1">
      <alignment/>
      <protection/>
    </xf>
    <xf numFmtId="0" fontId="19" fillId="0" borderId="15" xfId="184" applyFont="1" applyFill="1" applyBorder="1" applyAlignment="1">
      <alignment horizontal="center"/>
      <protection/>
    </xf>
    <xf numFmtId="0" fontId="19" fillId="0" borderId="15" xfId="184" applyFont="1" applyFill="1" applyBorder="1" applyAlignment="1">
      <alignment horizontal="left" vertical="center"/>
      <protection/>
    </xf>
    <xf numFmtId="0" fontId="20" fillId="0" borderId="16" xfId="184" applyFont="1" applyFill="1" applyBorder="1" applyAlignment="1">
      <alignment horizontal="center"/>
      <protection/>
    </xf>
    <xf numFmtId="14" fontId="12" fillId="41" borderId="16" xfId="184" applyNumberFormat="1" applyFont="1" applyFill="1" applyBorder="1" applyAlignment="1">
      <alignment horizontal="center"/>
      <protection/>
    </xf>
    <xf numFmtId="1" fontId="22" fillId="0" borderId="16" xfId="184" applyNumberFormat="1" applyFont="1" applyFill="1" applyBorder="1" applyAlignment="1">
      <alignment horizontal="center" vertical="center" wrapText="1"/>
      <protection/>
    </xf>
    <xf numFmtId="1" fontId="22" fillId="0" borderId="6" xfId="184" applyNumberFormat="1" applyFont="1" applyFill="1" applyBorder="1" applyAlignment="1">
      <alignment horizontal="center" vertical="center" wrapText="1"/>
      <protection/>
    </xf>
    <xf numFmtId="49" fontId="20" fillId="0" borderId="6" xfId="184" applyNumberFormat="1" applyFont="1" applyFill="1" applyBorder="1" applyAlignment="1">
      <alignment horizontal="center" vertical="center" wrapText="1"/>
      <protection/>
    </xf>
    <xf numFmtId="0" fontId="23" fillId="0" borderId="15" xfId="184" applyNumberFormat="1" applyFont="1" applyFill="1" applyBorder="1" applyAlignment="1">
      <alignment horizontal="center"/>
      <protection/>
    </xf>
    <xf numFmtId="0" fontId="12" fillId="41" borderId="6" xfId="184" applyFont="1" applyFill="1" applyBorder="1" applyAlignment="1">
      <alignment horizontal="left"/>
      <protection/>
    </xf>
    <xf numFmtId="0" fontId="12" fillId="41" borderId="17" xfId="184" applyFont="1" applyFill="1" applyBorder="1" applyAlignment="1">
      <alignment horizontal="center"/>
      <protection/>
    </xf>
    <xf numFmtId="1" fontId="12" fillId="41" borderId="6" xfId="184" applyNumberFormat="1" applyFont="1" applyFill="1" applyBorder="1" applyAlignment="1">
      <alignment horizontal="center"/>
      <protection/>
    </xf>
    <xf numFmtId="1" fontId="12" fillId="41" borderId="18" xfId="184" applyNumberFormat="1" applyFont="1" applyFill="1" applyBorder="1" applyAlignment="1">
      <alignment horizontal="center"/>
      <protection/>
    </xf>
    <xf numFmtId="1" fontId="12" fillId="41" borderId="15" xfId="184" applyNumberFormat="1" applyFont="1" applyFill="1" applyBorder="1" applyAlignment="1">
      <alignment horizontal="center"/>
      <protection/>
    </xf>
    <xf numFmtId="2" fontId="23" fillId="0" borderId="18" xfId="184" applyNumberFormat="1" applyFont="1" applyFill="1" applyBorder="1" applyAlignment="1">
      <alignment horizontal="center"/>
      <protection/>
    </xf>
    <xf numFmtId="0" fontId="0" fillId="0" borderId="0" xfId="184" applyFill="1">
      <alignment/>
      <protection/>
    </xf>
    <xf numFmtId="0" fontId="12" fillId="0" borderId="6" xfId="184" applyFont="1" applyFill="1" applyBorder="1" applyAlignment="1">
      <alignment horizontal="center"/>
      <protection/>
    </xf>
    <xf numFmtId="0" fontId="23" fillId="41" borderId="6" xfId="184" applyFont="1" applyFill="1" applyBorder="1" applyAlignment="1">
      <alignment horizontal="left"/>
      <protection/>
    </xf>
    <xf numFmtId="0" fontId="23" fillId="41" borderId="17" xfId="184" applyFont="1" applyFill="1" applyBorder="1" applyAlignment="1">
      <alignment horizontal="center"/>
      <protection/>
    </xf>
    <xf numFmtId="14" fontId="23" fillId="41" borderId="17" xfId="184" applyNumberFormat="1" applyFont="1" applyFill="1" applyBorder="1" applyAlignment="1">
      <alignment horizontal="center"/>
      <protection/>
    </xf>
    <xf numFmtId="1" fontId="24" fillId="41" borderId="6" xfId="184" applyNumberFormat="1" applyFont="1" applyFill="1" applyBorder="1" applyAlignment="1">
      <alignment horizontal="center"/>
      <protection/>
    </xf>
    <xf numFmtId="2" fontId="23" fillId="0" borderId="19" xfId="184" applyNumberFormat="1" applyFont="1" applyFill="1" applyBorder="1" applyAlignment="1">
      <alignment horizontal="center"/>
      <protection/>
    </xf>
    <xf numFmtId="0" fontId="25" fillId="0" borderId="0" xfId="184" applyFont="1" applyFill="1">
      <alignment/>
      <protection/>
    </xf>
    <xf numFmtId="0" fontId="23" fillId="0" borderId="6" xfId="184" applyNumberFormat="1" applyFont="1" applyFill="1" applyBorder="1" applyAlignment="1">
      <alignment horizontal="center"/>
      <protection/>
    </xf>
    <xf numFmtId="14" fontId="12" fillId="41" borderId="17" xfId="184" applyNumberFormat="1" applyFont="1" applyFill="1" applyBorder="1" applyAlignment="1">
      <alignment horizontal="center"/>
      <protection/>
    </xf>
    <xf numFmtId="1" fontId="12" fillId="0" borderId="6" xfId="184" applyNumberFormat="1" applyFont="1" applyFill="1" applyBorder="1" applyAlignment="1">
      <alignment horizontal="center"/>
      <protection/>
    </xf>
    <xf numFmtId="1" fontId="12" fillId="41" borderId="19" xfId="184" applyNumberFormat="1" applyFont="1" applyFill="1" applyBorder="1" applyAlignment="1">
      <alignment horizontal="center"/>
      <protection/>
    </xf>
    <xf numFmtId="0" fontId="12" fillId="0" borderId="6" xfId="184" applyNumberFormat="1" applyFont="1" applyFill="1" applyBorder="1" applyAlignment="1">
      <alignment horizontal="center"/>
      <protection/>
    </xf>
    <xf numFmtId="14" fontId="23" fillId="41" borderId="20" xfId="184" applyNumberFormat="1" applyFont="1" applyFill="1" applyBorder="1" applyAlignment="1">
      <alignment horizontal="center"/>
      <protection/>
    </xf>
    <xf numFmtId="14" fontId="12" fillId="41" borderId="6" xfId="184" applyNumberFormat="1" applyFont="1" applyFill="1" applyBorder="1" applyAlignment="1">
      <alignment horizontal="center"/>
      <protection/>
    </xf>
    <xf numFmtId="1" fontId="22" fillId="0" borderId="6" xfId="184" applyNumberFormat="1" applyFont="1" applyFill="1" applyBorder="1" applyAlignment="1">
      <alignment horizontal="center"/>
      <protection/>
    </xf>
    <xf numFmtId="1" fontId="22" fillId="0" borderId="21" xfId="184" applyNumberFormat="1" applyFont="1" applyFill="1" applyBorder="1" applyAlignment="1">
      <alignment horizontal="center"/>
      <protection/>
    </xf>
    <xf numFmtId="1" fontId="22" fillId="41" borderId="15" xfId="184" applyNumberFormat="1" applyFont="1" applyFill="1" applyBorder="1" applyAlignment="1">
      <alignment horizontal="center"/>
      <protection/>
    </xf>
    <xf numFmtId="2" fontId="12" fillId="0" borderId="0" xfId="184" applyNumberFormat="1" applyFont="1" applyFill="1" applyBorder="1" applyAlignment="1">
      <alignment vertical="center" wrapText="1"/>
      <protection/>
    </xf>
    <xf numFmtId="1" fontId="24" fillId="41" borderId="15" xfId="184" applyNumberFormat="1" applyFont="1" applyFill="1" applyBorder="1" applyAlignment="1">
      <alignment horizontal="center"/>
      <protection/>
    </xf>
    <xf numFmtId="14" fontId="23" fillId="0" borderId="17" xfId="184" applyNumberFormat="1" applyFont="1" applyBorder="1" applyAlignment="1">
      <alignment horizontal="center"/>
      <protection/>
    </xf>
    <xf numFmtId="1" fontId="24" fillId="0" borderId="6" xfId="184" applyNumberFormat="1" applyFont="1" applyFill="1" applyBorder="1" applyAlignment="1">
      <alignment horizontal="center"/>
      <protection/>
    </xf>
    <xf numFmtId="0" fontId="23" fillId="41" borderId="15" xfId="184" applyFont="1" applyFill="1" applyBorder="1" applyAlignment="1">
      <alignment horizontal="left"/>
      <protection/>
    </xf>
    <xf numFmtId="0" fontId="23" fillId="41" borderId="16" xfId="184" applyFont="1" applyFill="1" applyBorder="1" applyAlignment="1">
      <alignment horizontal="center"/>
      <protection/>
    </xf>
    <xf numFmtId="14" fontId="23" fillId="41" borderId="16" xfId="184" applyNumberFormat="1" applyFont="1" applyFill="1" applyBorder="1" applyAlignment="1">
      <alignment horizontal="center"/>
      <protection/>
    </xf>
    <xf numFmtId="0" fontId="25" fillId="60" borderId="0" xfId="184" applyFont="1" applyFill="1">
      <alignment/>
      <protection/>
    </xf>
    <xf numFmtId="1" fontId="12" fillId="0" borderId="19" xfId="184" applyNumberFormat="1" applyFont="1" applyFill="1" applyBorder="1" applyAlignment="1">
      <alignment horizontal="center"/>
      <protection/>
    </xf>
    <xf numFmtId="0" fontId="0" fillId="0" borderId="0" xfId="184" applyFont="1" applyAlignment="1">
      <alignment horizontal="center"/>
      <protection/>
    </xf>
    <xf numFmtId="0" fontId="28" fillId="0" borderId="0" xfId="184" applyFont="1">
      <alignment/>
      <protection/>
    </xf>
    <xf numFmtId="0" fontId="23" fillId="41" borderId="6" xfId="184" applyFont="1" applyFill="1" applyBorder="1" applyAlignment="1">
      <alignment horizontal="left" wrapText="1"/>
      <protection/>
    </xf>
    <xf numFmtId="1" fontId="24" fillId="0" borderId="15" xfId="184" applyNumberFormat="1" applyFont="1" applyFill="1" applyBorder="1" applyAlignment="1">
      <alignment horizontal="center"/>
      <protection/>
    </xf>
    <xf numFmtId="0" fontId="23" fillId="41" borderId="6" xfId="0" applyFont="1" applyFill="1" applyBorder="1" applyAlignment="1">
      <alignment horizontal="left"/>
    </xf>
    <xf numFmtId="0" fontId="23" fillId="0" borderId="17" xfId="184" applyFont="1" applyBorder="1" applyAlignment="1">
      <alignment horizontal="center"/>
      <protection/>
    </xf>
    <xf numFmtId="0" fontId="23" fillId="41" borderId="6" xfId="184" applyNumberFormat="1" applyFont="1" applyFill="1" applyBorder="1" applyAlignment="1">
      <alignment horizontal="left"/>
      <protection/>
    </xf>
    <xf numFmtId="0" fontId="23" fillId="41" borderId="22" xfId="184" applyFont="1" applyFill="1" applyBorder="1" applyAlignment="1">
      <alignment horizontal="left"/>
      <protection/>
    </xf>
    <xf numFmtId="0" fontId="23" fillId="41" borderId="20" xfId="184" applyFont="1" applyFill="1" applyBorder="1" applyAlignment="1">
      <alignment horizontal="center"/>
      <protection/>
    </xf>
    <xf numFmtId="1" fontId="24" fillId="41" borderId="19" xfId="184" applyNumberFormat="1" applyFont="1" applyFill="1" applyBorder="1" applyAlignment="1">
      <alignment horizontal="center"/>
      <protection/>
    </xf>
    <xf numFmtId="1" fontId="22" fillId="0" borderId="19" xfId="184" applyNumberFormat="1" applyFont="1" applyFill="1" applyBorder="1" applyAlignment="1">
      <alignment horizontal="center"/>
      <protection/>
    </xf>
    <xf numFmtId="1" fontId="22" fillId="41" borderId="6" xfId="184" applyNumberFormat="1" applyFont="1" applyFill="1" applyBorder="1" applyAlignment="1">
      <alignment horizontal="center"/>
      <protection/>
    </xf>
    <xf numFmtId="0" fontId="23" fillId="0" borderId="6" xfId="184" applyFont="1" applyBorder="1" applyAlignment="1">
      <alignment horizontal="left"/>
      <protection/>
    </xf>
    <xf numFmtId="0" fontId="23" fillId="41" borderId="6" xfId="184" applyFont="1" applyFill="1" applyBorder="1" applyAlignment="1">
      <alignment horizontal="center"/>
      <protection/>
    </xf>
    <xf numFmtId="0" fontId="23" fillId="0" borderId="6" xfId="0" applyFont="1" applyBorder="1" applyAlignment="1">
      <alignment/>
    </xf>
    <xf numFmtId="0" fontId="25" fillId="0" borderId="0" xfId="184" applyFont="1">
      <alignment/>
      <protection/>
    </xf>
    <xf numFmtId="0" fontId="23" fillId="0" borderId="6" xfId="184" applyFont="1" applyFill="1" applyBorder="1" applyAlignment="1">
      <alignment horizontal="center"/>
      <protection/>
    </xf>
    <xf numFmtId="1" fontId="24" fillId="41" borderId="22" xfId="184" applyNumberFormat="1" applyFont="1" applyFill="1" applyBorder="1" applyAlignment="1">
      <alignment horizontal="center"/>
      <protection/>
    </xf>
    <xf numFmtId="0" fontId="12" fillId="0" borderId="6" xfId="184" applyFont="1" applyFill="1" applyBorder="1" applyAlignment="1">
      <alignment horizontal="right"/>
      <protection/>
    </xf>
    <xf numFmtId="0" fontId="0" fillId="0" borderId="6" xfId="184" applyFont="1" applyFill="1" applyBorder="1">
      <alignment/>
      <protection/>
    </xf>
    <xf numFmtId="0" fontId="12" fillId="0" borderId="6" xfId="184" applyFont="1" applyFill="1" applyBorder="1" applyAlignment="1">
      <alignment horizontal="left"/>
      <protection/>
    </xf>
    <xf numFmtId="0" fontId="23" fillId="0" borderId="6" xfId="184" applyFont="1" applyFill="1" applyBorder="1" applyAlignment="1">
      <alignment horizontal="left"/>
      <protection/>
    </xf>
    <xf numFmtId="1" fontId="27" fillId="0" borderId="6" xfId="184" applyNumberFormat="1" applyFont="1" applyFill="1" applyBorder="1">
      <alignment/>
      <protection/>
    </xf>
    <xf numFmtId="0" fontId="18" fillId="0" borderId="0" xfId="0" applyFont="1" applyAlignment="1">
      <alignment/>
    </xf>
    <xf numFmtId="0" fontId="29" fillId="0" borderId="0" xfId="0" applyFont="1" applyAlignment="1">
      <alignment/>
    </xf>
    <xf numFmtId="0" fontId="25" fillId="0" borderId="0" xfId="0" applyFont="1" applyAlignment="1">
      <alignment/>
    </xf>
    <xf numFmtId="0" fontId="18" fillId="0" borderId="6" xfId="0" applyFont="1" applyBorder="1" applyAlignment="1">
      <alignment horizontal="center" vertical="top" wrapText="1"/>
    </xf>
    <xf numFmtId="0" fontId="18" fillId="0" borderId="6" xfId="0" applyFont="1" applyBorder="1" applyAlignment="1">
      <alignment horizontal="center" vertical="top"/>
    </xf>
    <xf numFmtId="0" fontId="18" fillId="0" borderId="6" xfId="0" applyFont="1" applyFill="1" applyBorder="1" applyAlignment="1">
      <alignment horizontal="center" vertical="top" wrapText="1"/>
    </xf>
    <xf numFmtId="0" fontId="1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67" fontId="18" fillId="0" borderId="6" xfId="0" applyNumberFormat="1" applyFont="1" applyBorder="1" applyAlignment="1">
      <alignment horizontal="center" vertical="top" wrapText="1"/>
    </xf>
    <xf numFmtId="0" fontId="29" fillId="0" borderId="0" xfId="0" applyFont="1" applyAlignment="1">
      <alignment vertical="center" wrapText="1"/>
    </xf>
    <xf numFmtId="49" fontId="23" fillId="0" borderId="6" xfId="0" applyNumberFormat="1" applyFont="1" applyBorder="1" applyAlignment="1">
      <alignment horizontal="center"/>
    </xf>
    <xf numFmtId="0" fontId="23" fillId="0" borderId="6" xfId="0" applyFont="1" applyBorder="1" applyAlignment="1">
      <alignment horizontal="center"/>
    </xf>
    <xf numFmtId="0" fontId="23" fillId="0" borderId="6" xfId="0" applyFont="1" applyBorder="1" applyAlignment="1">
      <alignment horizontal="left"/>
    </xf>
    <xf numFmtId="0" fontId="23" fillId="0" borderId="0" xfId="0" applyFont="1" applyAlignment="1">
      <alignment/>
    </xf>
    <xf numFmtId="49" fontId="18" fillId="0" borderId="6" xfId="0" applyNumberFormat="1" applyFont="1" applyBorder="1" applyAlignment="1">
      <alignment horizontal="center"/>
    </xf>
    <xf numFmtId="0" fontId="23" fillId="0" borderId="6" xfId="184" applyFont="1" applyFill="1" applyBorder="1" applyAlignment="1">
      <alignment horizontal="left" wrapText="1"/>
      <protection/>
    </xf>
    <xf numFmtId="0" fontId="23" fillId="0" borderId="6" xfId="0" applyFont="1" applyBorder="1" applyAlignment="1">
      <alignment wrapText="1"/>
    </xf>
    <xf numFmtId="0" fontId="23" fillId="0" borderId="0" xfId="184" applyFont="1" applyFill="1" applyAlignment="1">
      <alignment horizontal="center"/>
      <protection/>
    </xf>
    <xf numFmtId="1" fontId="23" fillId="0" borderId="6" xfId="184" applyNumberFormat="1" applyFont="1" applyFill="1" applyBorder="1" applyAlignment="1">
      <alignment horizontal="center"/>
      <protection/>
    </xf>
    <xf numFmtId="0" fontId="23" fillId="0" borderId="19" xfId="184" applyFont="1" applyFill="1" applyBorder="1">
      <alignment/>
      <protection/>
    </xf>
    <xf numFmtId="1" fontId="23" fillId="41" borderId="6" xfId="184" applyNumberFormat="1" applyFont="1" applyFill="1" applyBorder="1" applyAlignment="1">
      <alignment horizontal="center"/>
      <protection/>
    </xf>
    <xf numFmtId="1" fontId="23" fillId="0" borderId="22" xfId="184" applyNumberFormat="1" applyFont="1" applyFill="1" applyBorder="1" applyAlignment="1">
      <alignment horizontal="center"/>
      <protection/>
    </xf>
    <xf numFmtId="1" fontId="23" fillId="41" borderId="17" xfId="184" applyNumberFormat="1" applyFont="1" applyFill="1" applyBorder="1" applyAlignment="1">
      <alignment horizontal="center"/>
      <protection/>
    </xf>
    <xf numFmtId="1" fontId="23" fillId="41" borderId="16" xfId="184" applyNumberFormat="1" applyFont="1" applyFill="1" applyBorder="1" applyAlignment="1">
      <alignment horizontal="center"/>
      <protection/>
    </xf>
    <xf numFmtId="167" fontId="18" fillId="0" borderId="6" xfId="0" applyNumberFormat="1" applyFont="1" applyFill="1" applyBorder="1" applyAlignment="1">
      <alignment horizontal="center" vertical="top" wrapText="1"/>
    </xf>
    <xf numFmtId="0" fontId="18" fillId="0" borderId="0" xfId="184" applyFont="1" applyFill="1" applyBorder="1" applyAlignment="1">
      <alignment horizontal="right"/>
      <protection/>
    </xf>
    <xf numFmtId="0" fontId="12" fillId="0" borderId="0" xfId="184" applyFont="1" applyFill="1" applyBorder="1" applyAlignment="1">
      <alignment horizontal="center" vertical="center" wrapText="1"/>
      <protection/>
    </xf>
    <xf numFmtId="0" fontId="19" fillId="0" borderId="6" xfId="184" applyFont="1" applyFill="1" applyBorder="1" applyAlignment="1">
      <alignment horizontal="center"/>
      <protection/>
    </xf>
    <xf numFmtId="0" fontId="20" fillId="0" borderId="6" xfId="184" applyFont="1" applyFill="1" applyBorder="1" applyAlignment="1">
      <alignment horizontal="center" vertical="center"/>
      <protection/>
    </xf>
    <xf numFmtId="0" fontId="20" fillId="0" borderId="6" xfId="184" applyFont="1" applyFill="1" applyBorder="1" applyAlignment="1">
      <alignment horizontal="center"/>
      <protection/>
    </xf>
    <xf numFmtId="0" fontId="20" fillId="0" borderId="6" xfId="184" applyFont="1" applyFill="1" applyBorder="1" applyAlignment="1">
      <alignment horizontal="center" wrapText="1"/>
      <protection/>
    </xf>
    <xf numFmtId="1" fontId="20" fillId="0" borderId="6" xfId="184" applyNumberFormat="1" applyFont="1" applyFill="1" applyBorder="1" applyAlignment="1">
      <alignment horizontal="center" vertical="center" wrapText="1"/>
      <protection/>
    </xf>
    <xf numFmtId="1" fontId="20" fillId="0" borderId="22" xfId="184" applyNumberFormat="1" applyFont="1" applyFill="1" applyBorder="1" applyAlignment="1">
      <alignment horizontal="center" vertical="center" wrapText="1"/>
      <protection/>
    </xf>
    <xf numFmtId="49" fontId="20" fillId="0" borderId="22" xfId="184" applyNumberFormat="1" applyFont="1" applyFill="1" applyBorder="1" applyAlignment="1">
      <alignment horizontal="center" vertical="center" wrapText="1"/>
      <protection/>
    </xf>
    <xf numFmtId="0" fontId="29" fillId="0" borderId="6" xfId="0" applyFont="1" applyBorder="1" applyAlignment="1">
      <alignment horizontal="center" vertical="top"/>
    </xf>
    <xf numFmtId="166" fontId="18" fillId="0" borderId="6" xfId="0" applyNumberFormat="1" applyFont="1" applyBorder="1" applyAlignment="1">
      <alignment horizontal="center" vertical="top"/>
    </xf>
    <xf numFmtId="0" fontId="18" fillId="0" borderId="6" xfId="0" applyFont="1" applyFill="1" applyBorder="1" applyAlignment="1">
      <alignment horizontal="center" vertical="top" wrapText="1"/>
    </xf>
    <xf numFmtId="0" fontId="29" fillId="0" borderId="21" xfId="0" applyFont="1" applyBorder="1" applyAlignment="1">
      <alignment horizontal="center" wrapText="1"/>
    </xf>
    <xf numFmtId="0" fontId="29" fillId="0" borderId="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wrapText="1"/>
    </xf>
    <xf numFmtId="0" fontId="18" fillId="0" borderId="6" xfId="0" applyFont="1" applyBorder="1" applyAlignment="1">
      <alignment horizontal="center" vertical="center" wrapText="1"/>
    </xf>
    <xf numFmtId="49" fontId="18" fillId="0" borderId="22" xfId="0" applyNumberFormat="1" applyFont="1" applyBorder="1" applyAlignment="1">
      <alignment horizontal="center" vertical="top" wrapText="1"/>
    </xf>
    <xf numFmtId="0" fontId="18" fillId="0" borderId="6" xfId="0" applyFont="1" applyBorder="1" applyAlignment="1">
      <alignment horizontal="center" vertical="top" wrapText="1"/>
    </xf>
    <xf numFmtId="0" fontId="18" fillId="0" borderId="15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8" fillId="0" borderId="6" xfId="0" applyFont="1" applyBorder="1" applyAlignment="1">
      <alignment horizontal="center" vertical="center" textRotation="90"/>
    </xf>
    <xf numFmtId="0" fontId="18" fillId="0" borderId="6" xfId="0" applyFont="1" applyBorder="1" applyAlignment="1">
      <alignment horizontal="center" wrapText="1"/>
    </xf>
  </cellXfs>
  <cellStyles count="185">
    <cellStyle name="Normal" xfId="0"/>
    <cellStyle name="1 кв." xfId="15"/>
    <cellStyle name="2 кв.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3 кв." xfId="23"/>
    <cellStyle name="4 кв." xfId="24"/>
    <cellStyle name="40% - Акцент1" xfId="25"/>
    <cellStyle name="40% - Акцент2" xfId="26"/>
    <cellStyle name="40% - Акцент3" xfId="27"/>
    <cellStyle name="40% - Акцент4" xfId="28"/>
    <cellStyle name="40% - Акцент5" xfId="29"/>
    <cellStyle name="40% - Акцент6" xfId="30"/>
    <cellStyle name="60% - Акцент1" xfId="31"/>
    <cellStyle name="60% - Акцент2" xfId="32"/>
    <cellStyle name="60% - Акцент3" xfId="33"/>
    <cellStyle name="60% - Акцент4" xfId="34"/>
    <cellStyle name="60% - Акцент5" xfId="35"/>
    <cellStyle name="60% - Акцент6" xfId="36"/>
    <cellStyle name="SAPBEXaggData" xfId="37"/>
    <cellStyle name="SAPBEXaggDataEmph" xfId="38"/>
    <cellStyle name="SAPBEXaggItem" xfId="39"/>
    <cellStyle name="SAPBEXaggItemX" xfId="40"/>
    <cellStyle name="SAPBEXchaText" xfId="41"/>
    <cellStyle name="SAPBEXexcBad7" xfId="42"/>
    <cellStyle name="SAPBEXexcBad8" xfId="43"/>
    <cellStyle name="SAPBEXexcBad9" xfId="44"/>
    <cellStyle name="SAPBEXexcCritical4" xfId="45"/>
    <cellStyle name="SAPBEXexcCritical5" xfId="46"/>
    <cellStyle name="SAPBEXexcCritical6" xfId="47"/>
    <cellStyle name="SAPBEXexcGood1" xfId="48"/>
    <cellStyle name="SAPBEXexcGood2" xfId="49"/>
    <cellStyle name="SAPBEXexcGood3" xfId="50"/>
    <cellStyle name="SAPBEXfilterDrill" xfId="51"/>
    <cellStyle name="SAPBEXfilterItem" xfId="52"/>
    <cellStyle name="SAPBEXfilterText" xfId="53"/>
    <cellStyle name="SAPBEXformats" xfId="54"/>
    <cellStyle name="SAPBEXheaderItem" xfId="55"/>
    <cellStyle name="SAPBEXheaderText" xfId="56"/>
    <cellStyle name="SAPBEXHLevel0" xfId="57"/>
    <cellStyle name="SAPBEXHLevel0X" xfId="58"/>
    <cellStyle name="SAPBEXHLevel1" xfId="59"/>
    <cellStyle name="SAPBEXHLevel1X" xfId="60"/>
    <cellStyle name="SAPBEXHLevel2" xfId="61"/>
    <cellStyle name="SAPBEXHLevel2X" xfId="62"/>
    <cellStyle name="SAPBEXHLevel3" xfId="63"/>
    <cellStyle name="SAPBEXHLevel3X" xfId="64"/>
    <cellStyle name="SAPBEXinputData" xfId="65"/>
    <cellStyle name="SAPBEXresData" xfId="66"/>
    <cellStyle name="SAPBEXresDataEmph" xfId="67"/>
    <cellStyle name="SAPBEXresItem" xfId="68"/>
    <cellStyle name="SAPBEXresItemX" xfId="69"/>
    <cellStyle name="SAPBEXstdData" xfId="70"/>
    <cellStyle name="SAPBEXstdDataEmph" xfId="71"/>
    <cellStyle name="SAPBEXstdItem" xfId="72"/>
    <cellStyle name="SAPBEXstdItemX" xfId="73"/>
    <cellStyle name="SAPBEXtitle" xfId="74"/>
    <cellStyle name="SAPBEXundefined" xfId="75"/>
    <cellStyle name="Sheet Title" xfId="76"/>
    <cellStyle name="Акцент1" xfId="77"/>
    <cellStyle name="Акцент2" xfId="78"/>
    <cellStyle name="Акцент3" xfId="79"/>
    <cellStyle name="Акцент4" xfId="80"/>
    <cellStyle name="Акцент5" xfId="81"/>
    <cellStyle name="Акцент6" xfId="82"/>
    <cellStyle name="База" xfId="83"/>
    <cellStyle name="Ввод " xfId="84"/>
    <cellStyle name="Вывод" xfId="85"/>
    <cellStyle name="Вычисление" xfId="86"/>
    <cellStyle name="Currency" xfId="87"/>
    <cellStyle name="Currency [0]" xfId="88"/>
    <cellStyle name="Доп." xfId="89"/>
    <cellStyle name="Допы" xfId="90"/>
    <cellStyle name="Заголовок 1" xfId="91"/>
    <cellStyle name="Заголовок 2" xfId="92"/>
    <cellStyle name="Заголовок 3" xfId="93"/>
    <cellStyle name="Заголовок 4" xfId="94"/>
    <cellStyle name="Итог" xfId="95"/>
    <cellStyle name="Контрольная ячейка" xfId="96"/>
    <cellStyle name="к-т1" xfId="97"/>
    <cellStyle name="Название" xfId="98"/>
    <cellStyle name="Нейтральный" xfId="99"/>
    <cellStyle name="Обычный 10" xfId="100"/>
    <cellStyle name="Обычный 11" xfId="101"/>
    <cellStyle name="Обычный 12" xfId="102"/>
    <cellStyle name="Обычный 13" xfId="103"/>
    <cellStyle name="Обычный 14" xfId="104"/>
    <cellStyle name="Обычный 15" xfId="105"/>
    <cellStyle name="Обычный 16" xfId="106"/>
    <cellStyle name="Обычный 17" xfId="107"/>
    <cellStyle name="Обычный 18" xfId="108"/>
    <cellStyle name="Обычный 19" xfId="109"/>
    <cellStyle name="Обычный 2" xfId="110"/>
    <cellStyle name="Обычный 2 2" xfId="111"/>
    <cellStyle name="Обычный 2 3" xfId="112"/>
    <cellStyle name="Обычный 20" xfId="113"/>
    <cellStyle name="Обычный 21" xfId="114"/>
    <cellStyle name="Обычный 22" xfId="115"/>
    <cellStyle name="Обычный 23" xfId="116"/>
    <cellStyle name="Обычный 24" xfId="117"/>
    <cellStyle name="Обычный 25" xfId="118"/>
    <cellStyle name="Обычный 26" xfId="119"/>
    <cellStyle name="Обычный 27" xfId="120"/>
    <cellStyle name="Обычный 28" xfId="121"/>
    <cellStyle name="Обычный 29" xfId="122"/>
    <cellStyle name="Обычный 3" xfId="123"/>
    <cellStyle name="Обычный 3 2" xfId="124"/>
    <cellStyle name="Обычный 3 3" xfId="125"/>
    <cellStyle name="Обычный 30" xfId="126"/>
    <cellStyle name="Обычный 31" xfId="127"/>
    <cellStyle name="Обычный 32" xfId="128"/>
    <cellStyle name="Обычный 33" xfId="129"/>
    <cellStyle name="Обычный 34" xfId="130"/>
    <cellStyle name="Обычный 35" xfId="131"/>
    <cellStyle name="Обычный 36" xfId="132"/>
    <cellStyle name="Обычный 37" xfId="133"/>
    <cellStyle name="Обычный 38" xfId="134"/>
    <cellStyle name="Обычный 39" xfId="135"/>
    <cellStyle name="Обычный 4" xfId="136"/>
    <cellStyle name="Обычный 40" xfId="137"/>
    <cellStyle name="Обычный 41" xfId="138"/>
    <cellStyle name="Обычный 42" xfId="139"/>
    <cellStyle name="Обычный 43" xfId="140"/>
    <cellStyle name="Обычный 44" xfId="141"/>
    <cellStyle name="Обычный 45" xfId="142"/>
    <cellStyle name="Обычный 46" xfId="143"/>
    <cellStyle name="Обычный 47" xfId="144"/>
    <cellStyle name="Обычный 48" xfId="145"/>
    <cellStyle name="Обычный 49" xfId="146"/>
    <cellStyle name="Обычный 5" xfId="147"/>
    <cellStyle name="Обычный 50" xfId="148"/>
    <cellStyle name="Обычный 51" xfId="149"/>
    <cellStyle name="Обычный 52" xfId="150"/>
    <cellStyle name="Обычный 53" xfId="151"/>
    <cellStyle name="Обычный 54" xfId="152"/>
    <cellStyle name="Обычный 55" xfId="153"/>
    <cellStyle name="Обычный 56" xfId="154"/>
    <cellStyle name="Обычный 57" xfId="155"/>
    <cellStyle name="Обычный 58" xfId="156"/>
    <cellStyle name="Обычный 59" xfId="157"/>
    <cellStyle name="Обычный 6" xfId="158"/>
    <cellStyle name="Обычный 62" xfId="159"/>
    <cellStyle name="Обычный 63" xfId="160"/>
    <cellStyle name="Обычный 64" xfId="161"/>
    <cellStyle name="Обычный 65" xfId="162"/>
    <cellStyle name="Обычный 66" xfId="163"/>
    <cellStyle name="Обычный 67" xfId="164"/>
    <cellStyle name="Обычный 68" xfId="165"/>
    <cellStyle name="Обычный 69" xfId="166"/>
    <cellStyle name="Обычный 7" xfId="167"/>
    <cellStyle name="Обычный 70" xfId="168"/>
    <cellStyle name="Обычный 71" xfId="169"/>
    <cellStyle name="Обычный 72" xfId="170"/>
    <cellStyle name="Обычный 73" xfId="171"/>
    <cellStyle name="Обычный 74" xfId="172"/>
    <cellStyle name="Обычный 75" xfId="173"/>
    <cellStyle name="Обычный 76" xfId="174"/>
    <cellStyle name="Обычный 77" xfId="175"/>
    <cellStyle name="Обычный 78" xfId="176"/>
    <cellStyle name="Обычный 79" xfId="177"/>
    <cellStyle name="Обычный 8" xfId="178"/>
    <cellStyle name="Обычный 80" xfId="179"/>
    <cellStyle name="Обычный 81" xfId="180"/>
    <cellStyle name="Обычный 82" xfId="181"/>
    <cellStyle name="Обычный 83" xfId="182"/>
    <cellStyle name="Обычный 9" xfId="183"/>
    <cellStyle name="Обычный_Месячные объемы 2011" xfId="184"/>
    <cellStyle name="Отрасли" xfId="185"/>
    <cellStyle name="Плохой" xfId="186"/>
    <cellStyle name="Пояснение" xfId="187"/>
    <cellStyle name="Примечание" xfId="188"/>
    <cellStyle name="Percent" xfId="189"/>
    <cellStyle name="Резерв" xfId="190"/>
    <cellStyle name="Свод" xfId="191"/>
    <cellStyle name="Связанная ячейка" xfId="192"/>
    <cellStyle name="Текст предупреждения" xfId="193"/>
    <cellStyle name="Текст признаков 3" xfId="194"/>
    <cellStyle name="Терр-я" xfId="195"/>
    <cellStyle name="Comma" xfId="196"/>
    <cellStyle name="Comma [0]" xfId="197"/>
    <cellStyle name="Хороший" xfId="1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2B3FF"/>
      <rgbColor rgb="00A64D40"/>
      <rgbColor rgb="00FFFFCC"/>
      <rgbColor rgb="00CCFFFF"/>
      <rgbColor rgb="00660066"/>
      <rgbColor rgb="00FF8080"/>
      <rgbColor rgb="000066CC"/>
      <rgbColor rgb="00A5D8FF"/>
      <rgbColor rgb="00000080"/>
      <rgbColor rgb="00FF00FF"/>
      <rgbColor rgb="0080E500"/>
      <rgbColor rgb="001AD3FF"/>
      <rgbColor rgb="00800080"/>
      <rgbColor rgb="00800000"/>
      <rgbColor rgb="0020D3FF"/>
      <rgbColor rgb="003327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4;&#1044;&#1054;&#1056;\&#1055;&#1057;&#1057;&#1059;\2014\&#1086;&#1073;&#1098;&#1077;&#1084;&#1099;%202014%20(424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4;&#1044;&#1054;&#1056;\&#1054;&#1073;&#1098;&#1077;&#1084;&#1099;\&#1054;&#1073;&#1098;&#1077;&#1084;&#1099;%202012\&#1044;&#1072;&#1085;&#1085;&#1099;&#1077;%20201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011-sql-02\Docs\&#1054;&#1044;&#1054;&#1056;\&#1054;&#1073;&#1098;&#1077;&#1084;&#1099;\&#1054;&#1073;&#1098;&#1077;&#1084;&#1099;%202011\&#1076;&#1072;&#1085;&#1085;&#1099;&#1077;%2020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4;&#1044;&#1054;&#1056;\&#1054;&#1073;&#1098;&#1077;&#1084;&#1099;\&#1054;&#1073;&#1098;&#1077;&#1084;&#1099;%202013\&#1044;&#1072;&#1085;&#1085;&#1099;&#1077;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4"/>
      <sheetName val="ГРО-ГР1"/>
      <sheetName val="Данные"/>
      <sheetName val="ГР-ГРО1"/>
      <sheetName val="ручной"/>
      <sheetName val="проверка"/>
      <sheetName val="общая по группам"/>
      <sheetName val="Комигаз"/>
      <sheetName val="ПЭОиФО"/>
      <sheetName val="ГазпромГГ"/>
      <sheetName val="КотласГС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очники"/>
      <sheetName val="население"/>
      <sheetName val="Проверка (РН)"/>
      <sheetName val="Проверка (333)"/>
      <sheetName val="Проверка"/>
      <sheetName val="Данные"/>
      <sheetName val="ПГО"/>
      <sheetName val="КП1кв"/>
      <sheetName val="КП2кв"/>
      <sheetName val="КП3кв"/>
      <sheetName val="КП4кв"/>
      <sheetName val="ГП"/>
      <sheetName val="Для Ермолина"/>
      <sheetName val="проверка Ф-6"/>
    </sheetNames>
    <sheetDataSet>
      <sheetData sheetId="0">
        <row r="2">
          <cell r="A2" t="str">
            <v>Промышленность</v>
          </cell>
          <cell r="B2" t="str">
            <v>Республика Коми</v>
          </cell>
          <cell r="C2" t="str">
            <v>ООО "Комирегионгаз"</v>
          </cell>
          <cell r="F2" t="str">
            <v>1-я гр.(Свыше 500 млн.м3)</v>
          </cell>
          <cell r="G2" t="str">
            <v>Б5</v>
          </cell>
          <cell r="H2" t="str">
            <v>ЭЛЕКТРОЭНЕРГЕТИКА</v>
          </cell>
          <cell r="I2" t="str">
            <v>Айкино</v>
          </cell>
          <cell r="J2" t="str">
            <v>Предоплата</v>
          </cell>
          <cell r="K2" t="str">
            <v>да</v>
          </cell>
        </row>
        <row r="3">
          <cell r="A3" t="str">
            <v>население</v>
          </cell>
          <cell r="B3" t="str">
            <v>Геотехнология</v>
          </cell>
          <cell r="C3" t="str">
            <v>трест "Ухтамежрайгаз"</v>
          </cell>
          <cell r="F3" t="str">
            <v>2-я гр.(Свыше 100 млн.м3)</v>
          </cell>
          <cell r="G3" t="str">
            <v>Д5</v>
          </cell>
          <cell r="H3" t="str">
            <v>НЕФТЯНАЯ ПРОМЫШЛЕННОСТЬ</v>
          </cell>
          <cell r="I3" t="str">
            <v>Архангельск</v>
          </cell>
          <cell r="J3" t="str">
            <v>80% до посл.числа предш.</v>
          </cell>
          <cell r="K3" t="str">
            <v>нет</v>
          </cell>
        </row>
        <row r="4">
          <cell r="B4" t="str">
            <v>Архангельская область</v>
          </cell>
          <cell r="C4" t="str">
            <v>трест "Ухтамежрайгаз"-Вуктыл</v>
          </cell>
          <cell r="F4" t="str">
            <v>3-я гр.(От 10 до 100 млн.м3 вкл.)</v>
          </cell>
          <cell r="G4" t="str">
            <v>Н</v>
          </cell>
          <cell r="H4" t="str">
            <v>МАШИНОСТРОЕНИЕ</v>
          </cell>
          <cell r="I4" t="str">
            <v>Боровой</v>
          </cell>
          <cell r="J4" t="str">
            <v>По постановлению</v>
          </cell>
        </row>
        <row r="5">
          <cell r="C5" t="str">
            <v>трест "Сыктывкармежрайгаз"</v>
          </cell>
          <cell r="F5" t="str">
            <v>4-я гр.(От 1 до 10 млн.м3 вкл.)</v>
          </cell>
          <cell r="G5" t="str">
            <v>Д1мин.</v>
          </cell>
          <cell r="H5" t="str">
            <v>МИНОБОРОНЫ</v>
          </cell>
          <cell r="I5" t="str">
            <v>В.Кут</v>
          </cell>
          <cell r="J5" t="str">
            <v>50% до 25пред.</v>
          </cell>
        </row>
        <row r="6">
          <cell r="C6" t="str">
            <v>трест "Печорамежрайгаз"</v>
          </cell>
          <cell r="F6" t="str">
            <v>5-я гр.(От 0,1 до 1 млн.м3 вкл.)</v>
          </cell>
          <cell r="G6" t="str">
            <v>РН</v>
          </cell>
          <cell r="H6" t="str">
            <v>АПК</v>
          </cell>
          <cell r="I6" t="str">
            <v>В.Чов</v>
          </cell>
          <cell r="J6" t="str">
            <v>30% до 25пред.</v>
          </cell>
        </row>
        <row r="7">
          <cell r="C7" t="str">
            <v>трест "Княжпогостмежрайгаз"</v>
          </cell>
          <cell r="F7" t="str">
            <v>6-я гр.(От 0,01 до 0,1 млн.м3 вкл.)</v>
          </cell>
          <cell r="H7" t="str">
            <v>ПРОЧИЕ</v>
          </cell>
          <cell r="I7" t="str">
            <v>Вельск-1</v>
          </cell>
          <cell r="J7" t="str">
            <v>50% до 25пред, 50 до 15тек</v>
          </cell>
        </row>
        <row r="8">
          <cell r="C8" t="str">
            <v>ГРО МУП "Ухтаэнерго"</v>
          </cell>
          <cell r="F8" t="str">
            <v>7-я гр.(До 0,01 млн.м3 вкл.)</v>
          </cell>
          <cell r="H8" t="str">
            <v>КОМБЫТ</v>
          </cell>
          <cell r="I8" t="str">
            <v>Вельск-2</v>
          </cell>
          <cell r="J8" t="str">
            <v>70% до 25пред, 30 до 15тек</v>
          </cell>
        </row>
        <row r="9">
          <cell r="C9" t="str">
            <v>ОАО "Газпромрегионгаз"</v>
          </cell>
          <cell r="F9" t="str">
            <v>8-я гр."население"</v>
          </cell>
          <cell r="H9" t="str">
            <v> ГРО </v>
          </cell>
          <cell r="I9" t="str">
            <v>Водный</v>
          </cell>
          <cell r="J9" t="str">
            <v>другое</v>
          </cell>
        </row>
        <row r="10">
          <cell r="C10" t="str">
            <v>ЗАО "Ленскгазэнерго"</v>
          </cell>
          <cell r="H10" t="str">
            <v>БЮДЖЕТ</v>
          </cell>
          <cell r="I10" t="str">
            <v>Вуктыл</v>
          </cell>
          <cell r="J10" t="str">
            <v>По факту</v>
          </cell>
        </row>
        <row r="11">
          <cell r="C11" t="str">
            <v>ОАО "Котласгазсервис"</v>
          </cell>
          <cell r="H11" t="str">
            <v>КОМБЫТ прочие</v>
          </cell>
          <cell r="I11" t="str">
            <v>Вычегодская</v>
          </cell>
        </row>
        <row r="12">
          <cell r="C12" t="str">
            <v>ОАО "Архангельскоблгаз"</v>
          </cell>
          <cell r="H12" t="str">
            <v>СТРОЙИНДУСТРИЯ</v>
          </cell>
          <cell r="I12" t="str">
            <v>Дутово</v>
          </cell>
        </row>
        <row r="13">
          <cell r="H13" t="str">
            <v>ТРАНСПОРТ</v>
          </cell>
          <cell r="I13" t="str">
            <v>Емва</v>
          </cell>
        </row>
        <row r="14">
          <cell r="H14" t="str">
            <v>ТОРГОВЛЯ</v>
          </cell>
          <cell r="I14" t="str">
            <v>Жешарт</v>
          </cell>
        </row>
        <row r="15">
          <cell r="H15" t="str">
            <v>НАСЕЛЕНИЕ</v>
          </cell>
          <cell r="I15" t="str">
            <v>Зеленец</v>
          </cell>
        </row>
        <row r="16">
          <cell r="I16" t="str">
            <v>Казлук</v>
          </cell>
        </row>
        <row r="17">
          <cell r="I17" t="str">
            <v>Кожва</v>
          </cell>
        </row>
        <row r="18">
          <cell r="I18" t="str">
            <v>Коряжма</v>
          </cell>
        </row>
        <row r="19">
          <cell r="I19" t="str">
            <v>Котлас</v>
          </cell>
        </row>
        <row r="20">
          <cell r="I20" t="str">
            <v>Крутая</v>
          </cell>
        </row>
        <row r="21">
          <cell r="I21" t="str">
            <v>Крутая-2</v>
          </cell>
        </row>
        <row r="22">
          <cell r="I22" t="str">
            <v>Куратово</v>
          </cell>
        </row>
        <row r="23">
          <cell r="I23" t="str">
            <v>Курцево</v>
          </cell>
        </row>
        <row r="24">
          <cell r="I24" t="str">
            <v>Луговой</v>
          </cell>
        </row>
        <row r="25">
          <cell r="I25" t="str">
            <v>Микунь</v>
          </cell>
        </row>
        <row r="26">
          <cell r="I26" t="str">
            <v>Нижний Одес</v>
          </cell>
        </row>
        <row r="27">
          <cell r="I27" t="str">
            <v>НПС</v>
          </cell>
        </row>
        <row r="28">
          <cell r="I28" t="str">
            <v>Озерный</v>
          </cell>
        </row>
        <row r="29">
          <cell r="I29" t="str">
            <v>Печора-2</v>
          </cell>
        </row>
        <row r="30">
          <cell r="I30" t="str">
            <v>Плесецк</v>
          </cell>
        </row>
        <row r="31">
          <cell r="I31" t="str">
            <v>Приводино</v>
          </cell>
        </row>
        <row r="32">
          <cell r="I32" t="str">
            <v>Птицефабрика Зеленецкая</v>
          </cell>
        </row>
        <row r="33">
          <cell r="I33" t="str">
            <v>Рикасиха</v>
          </cell>
        </row>
        <row r="34">
          <cell r="I34" t="str">
            <v>Савватия</v>
          </cell>
        </row>
        <row r="35">
          <cell r="I35" t="str">
            <v>Синдор</v>
          </cell>
        </row>
        <row r="36">
          <cell r="I36" t="str">
            <v>Серегово</v>
          </cell>
        </row>
        <row r="37">
          <cell r="I37" t="str">
            <v>Сосногорск</v>
          </cell>
        </row>
        <row r="38">
          <cell r="I38" t="str">
            <v>Сыктывкар</v>
          </cell>
        </row>
        <row r="39">
          <cell r="I39" t="str">
            <v>Уйма</v>
          </cell>
        </row>
        <row r="40">
          <cell r="I40" t="str">
            <v>УКПГ-8</v>
          </cell>
        </row>
        <row r="41">
          <cell r="I41" t="str">
            <v>Урдома</v>
          </cell>
        </row>
        <row r="42">
          <cell r="I42" t="str">
            <v>Усинск</v>
          </cell>
        </row>
        <row r="43">
          <cell r="I43" t="str">
            <v>Усть-Вымь</v>
          </cell>
        </row>
        <row r="44">
          <cell r="I44" t="str">
            <v>Часово</v>
          </cell>
        </row>
        <row r="45">
          <cell r="I45" t="str">
            <v>Чинья-Ворык</v>
          </cell>
        </row>
        <row r="46">
          <cell r="I46" t="str">
            <v>Эжва</v>
          </cell>
        </row>
        <row r="47">
          <cell r="I47" t="str">
            <v>Ярега</v>
          </cell>
        </row>
        <row r="48">
          <cell r="I48" t="str">
            <v>Яренск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очники"/>
      <sheetName val="население"/>
      <sheetName val="Проверка (РН)"/>
      <sheetName val="Проверка (333)"/>
      <sheetName val="Проверка"/>
      <sheetName val="Данные"/>
      <sheetName val="ПГО"/>
      <sheetName val="КП1кв"/>
      <sheetName val="КП2кв"/>
      <sheetName val="КП3кв"/>
      <sheetName val="КП4кв"/>
      <sheetName val="Для Ермолина"/>
      <sheetName val="Для Ковалева"/>
    </sheetNames>
    <sheetDataSet>
      <sheetData sheetId="0">
        <row r="2">
          <cell r="G2" t="str">
            <v>Б1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очники"/>
      <sheetName val="Проверка РН (Синтез)"/>
      <sheetName val="население"/>
      <sheetName val="Проверка НУГК"/>
      <sheetName val="Проверка (333)"/>
      <sheetName val="Проверка"/>
      <sheetName val="Данные"/>
      <sheetName val="ПГО"/>
      <sheetName val="КП1кв"/>
      <sheetName val="КП2кв"/>
      <sheetName val="КП3кв"/>
      <sheetName val="КП4кв"/>
      <sheetName val="ГП"/>
      <sheetName val="Для Ермолина"/>
      <sheetName val="проверка Ф-6"/>
      <sheetName val="Лист1"/>
    </sheetNames>
    <sheetDataSet>
      <sheetData sheetId="0">
        <row r="2">
          <cell r="L2">
            <v>4</v>
          </cell>
        </row>
        <row r="3">
          <cell r="L3">
            <v>11</v>
          </cell>
        </row>
        <row r="4">
          <cell r="L4">
            <v>59</v>
          </cell>
        </row>
        <row r="5">
          <cell r="L5">
            <v>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IV357"/>
  <sheetViews>
    <sheetView view="pageBreakPreview" zoomScaleNormal="130" zoomScaleSheetLayoutView="100" zoomScalePageLayoutView="0" workbookViewId="0" topLeftCell="A1">
      <pane ySplit="5" topLeftCell="A90" activePane="bottomLeft" state="frozen"/>
      <selection pane="topLeft" activeCell="A1" sqref="A1"/>
      <selection pane="bottomLeft" activeCell="E22" sqref="E22"/>
    </sheetView>
  </sheetViews>
  <sheetFormatPr defaultColWidth="9.140625" defaultRowHeight="12.75"/>
  <cols>
    <col min="1" max="1" width="4.57421875" style="1" customWidth="1"/>
    <col min="2" max="2" width="66.57421875" style="1" customWidth="1"/>
    <col min="3" max="3" width="15.7109375" style="1" customWidth="1"/>
    <col min="4" max="4" width="18.8515625" style="1" customWidth="1"/>
    <col min="5" max="7" width="16.00390625" style="2" customWidth="1"/>
    <col min="8" max="8" width="16.140625" style="1" customWidth="1"/>
    <col min="9" max="16384" width="9.140625" style="3" customWidth="1"/>
  </cols>
  <sheetData>
    <row r="1" spans="2:7" ht="12.75">
      <c r="B1" s="95"/>
      <c r="C1" s="95"/>
      <c r="D1" s="95"/>
      <c r="E1" s="95"/>
      <c r="F1" s="4"/>
      <c r="G1" s="4"/>
    </row>
    <row r="2" spans="1:8" ht="15.75" customHeight="1">
      <c r="A2" s="96" t="s">
        <v>0</v>
      </c>
      <c r="B2" s="96"/>
      <c r="C2" s="96"/>
      <c r="D2" s="96"/>
      <c r="E2" s="96"/>
      <c r="F2" s="96"/>
      <c r="G2" s="96"/>
      <c r="H2" s="96"/>
    </row>
    <row r="3" spans="1:8" ht="14.25" customHeight="1">
      <c r="A3" s="96"/>
      <c r="B3" s="96"/>
      <c r="C3" s="96"/>
      <c r="D3" s="96"/>
      <c r="E3" s="96"/>
      <c r="F3" s="96"/>
      <c r="G3" s="96"/>
      <c r="H3" s="96"/>
    </row>
    <row r="4" spans="1:8" s="5" customFormat="1" ht="79.5" customHeight="1">
      <c r="A4" s="97" t="s">
        <v>1</v>
      </c>
      <c r="B4" s="98" t="s">
        <v>2</v>
      </c>
      <c r="C4" s="99" t="s">
        <v>3</v>
      </c>
      <c r="D4" s="100" t="s">
        <v>4</v>
      </c>
      <c r="E4" s="101" t="s">
        <v>634</v>
      </c>
      <c r="F4" s="102" t="s">
        <v>635</v>
      </c>
      <c r="G4" s="102" t="s">
        <v>636</v>
      </c>
      <c r="H4" s="103" t="s">
        <v>5</v>
      </c>
    </row>
    <row r="5" spans="1:8" s="5" customFormat="1" ht="15.75" customHeight="1">
      <c r="A5" s="97"/>
      <c r="B5" s="98"/>
      <c r="C5" s="99"/>
      <c r="D5" s="100"/>
      <c r="E5" s="101"/>
      <c r="F5" s="102"/>
      <c r="G5" s="102"/>
      <c r="H5" s="103"/>
    </row>
    <row r="6" spans="1:8" s="5" customFormat="1" ht="15.75" customHeight="1">
      <c r="A6" s="6"/>
      <c r="B6" s="7" t="s">
        <v>6</v>
      </c>
      <c r="C6" s="8"/>
      <c r="D6" s="9" t="s">
        <v>7</v>
      </c>
      <c r="E6" s="10">
        <v>28816</v>
      </c>
      <c r="F6" s="11">
        <v>4606</v>
      </c>
      <c r="G6" s="11">
        <v>1714</v>
      </c>
      <c r="H6" s="12"/>
    </row>
    <row r="7" spans="1:8" s="20" customFormat="1" ht="13.5" customHeight="1">
      <c r="A7" s="13"/>
      <c r="B7" s="14" t="s">
        <v>8</v>
      </c>
      <c r="C7" s="15"/>
      <c r="D7" s="15"/>
      <c r="E7" s="16">
        <f>E8</f>
        <v>2510691</v>
      </c>
      <c r="F7" s="17">
        <f>F8</f>
        <v>1026892</v>
      </c>
      <c r="G7" s="18">
        <f>G8</f>
        <v>505926</v>
      </c>
      <c r="H7" s="19"/>
    </row>
    <row r="8" spans="1:8" s="27" customFormat="1" ht="15.75">
      <c r="A8" s="21"/>
      <c r="B8" s="22" t="s">
        <v>9</v>
      </c>
      <c r="C8" s="23" t="s">
        <v>10</v>
      </c>
      <c r="D8" s="24" t="s">
        <v>11</v>
      </c>
      <c r="E8" s="25">
        <v>2510691</v>
      </c>
      <c r="F8" s="25">
        <v>1026892</v>
      </c>
      <c r="G8" s="25">
        <v>505926</v>
      </c>
      <c r="H8" s="26">
        <v>314.54</v>
      </c>
    </row>
    <row r="9" spans="1:7" ht="15.75">
      <c r="A9" s="28"/>
      <c r="B9" s="14" t="s">
        <v>12</v>
      </c>
      <c r="C9" s="15"/>
      <c r="D9" s="29"/>
      <c r="E9" s="30">
        <f>E10+E11+E12+E13+E14+E15+E16+E17+E18+E19+E20+E21+E22+E23+E24+E25+E26+E27+E28</f>
        <v>4658755</v>
      </c>
      <c r="F9" s="31">
        <f>F10+F11+F12+F13+F14+F15+F16+F17+F18+F19+F20+F21+F22+F23+F24+F25+F26+F27+F28</f>
        <v>1602309</v>
      </c>
      <c r="G9" s="16">
        <f>SUM(G10:G28)</f>
        <v>976258</v>
      </c>
    </row>
    <row r="10" spans="1:8" s="27" customFormat="1" ht="15.75">
      <c r="A10" s="32"/>
      <c r="B10" s="22" t="s">
        <v>13</v>
      </c>
      <c r="C10" s="23" t="s">
        <v>10</v>
      </c>
      <c r="D10" s="24" t="s">
        <v>14</v>
      </c>
      <c r="E10" s="25">
        <v>378943</v>
      </c>
      <c r="F10" s="25">
        <v>17079</v>
      </c>
      <c r="G10" s="25">
        <v>9777</v>
      </c>
      <c r="H10" s="26">
        <v>442.5</v>
      </c>
    </row>
    <row r="11" spans="1:8" s="27" customFormat="1" ht="15.75">
      <c r="A11" s="32"/>
      <c r="B11" s="22" t="s">
        <v>15</v>
      </c>
      <c r="C11" s="23" t="s">
        <v>10</v>
      </c>
      <c r="D11" s="24" t="s">
        <v>11</v>
      </c>
      <c r="E11" s="25">
        <v>161340</v>
      </c>
      <c r="F11" s="25">
        <v>27268</v>
      </c>
      <c r="G11" s="25">
        <v>0</v>
      </c>
      <c r="H11" s="26">
        <v>442.5</v>
      </c>
    </row>
    <row r="12" spans="1:8" s="20" customFormat="1" ht="15.75">
      <c r="A12" s="28"/>
      <c r="B12" s="22" t="s">
        <v>16</v>
      </c>
      <c r="C12" s="23" t="s">
        <v>10</v>
      </c>
      <c r="D12" s="24" t="s">
        <v>11</v>
      </c>
      <c r="E12" s="25">
        <v>216954</v>
      </c>
      <c r="F12" s="25">
        <v>33079</v>
      </c>
      <c r="G12" s="25">
        <v>40576</v>
      </c>
      <c r="H12" s="26">
        <v>442.5</v>
      </c>
    </row>
    <row r="13" spans="1:8" s="20" customFormat="1" ht="15.75">
      <c r="A13" s="28"/>
      <c r="B13" s="22" t="s">
        <v>17</v>
      </c>
      <c r="C13" s="23" t="s">
        <v>10</v>
      </c>
      <c r="D13" s="24" t="s">
        <v>11</v>
      </c>
      <c r="E13" s="25">
        <v>89607</v>
      </c>
      <c r="F13" s="25">
        <v>18898</v>
      </c>
      <c r="G13" s="25">
        <v>5993</v>
      </c>
      <c r="H13" s="26">
        <v>442.5</v>
      </c>
    </row>
    <row r="14" spans="1:8" s="20" customFormat="1" ht="15.75">
      <c r="A14" s="28"/>
      <c r="B14" s="22" t="s">
        <v>18</v>
      </c>
      <c r="C14" s="23" t="s">
        <v>10</v>
      </c>
      <c r="D14" s="24" t="s">
        <v>11</v>
      </c>
      <c r="E14" s="25">
        <v>520316</v>
      </c>
      <c r="F14" s="25">
        <v>218727</v>
      </c>
      <c r="G14" s="25">
        <v>133268</v>
      </c>
      <c r="H14" s="26">
        <v>442.5</v>
      </c>
    </row>
    <row r="15" spans="1:8" s="20" customFormat="1" ht="15.75">
      <c r="A15" s="28"/>
      <c r="B15" s="22" t="s">
        <v>19</v>
      </c>
      <c r="C15" s="23" t="s">
        <v>10</v>
      </c>
      <c r="D15" s="24" t="s">
        <v>11</v>
      </c>
      <c r="E15" s="25">
        <v>271849</v>
      </c>
      <c r="F15" s="25">
        <v>169335</v>
      </c>
      <c r="G15" s="25">
        <v>128588</v>
      </c>
      <c r="H15" s="26">
        <v>442.5</v>
      </c>
    </row>
    <row r="16" spans="1:8" s="20" customFormat="1" ht="15.75">
      <c r="A16" s="28"/>
      <c r="B16" s="22" t="s">
        <v>20</v>
      </c>
      <c r="C16" s="23" t="s">
        <v>10</v>
      </c>
      <c r="D16" s="24" t="s">
        <v>11</v>
      </c>
      <c r="E16" s="25">
        <v>130302</v>
      </c>
      <c r="F16" s="25">
        <v>32678</v>
      </c>
      <c r="G16" s="25">
        <v>0</v>
      </c>
      <c r="H16" s="26">
        <v>442.5</v>
      </c>
    </row>
    <row r="17" spans="1:8" s="20" customFormat="1" ht="15.75">
      <c r="A17" s="28"/>
      <c r="B17" s="22" t="s">
        <v>21</v>
      </c>
      <c r="C17" s="23" t="s">
        <v>22</v>
      </c>
      <c r="D17" s="24" t="s">
        <v>23</v>
      </c>
      <c r="E17" s="25">
        <v>95618</v>
      </c>
      <c r="F17" s="25">
        <v>11712</v>
      </c>
      <c r="G17" s="25">
        <v>0</v>
      </c>
      <c r="H17" s="26">
        <v>442.5</v>
      </c>
    </row>
    <row r="18" spans="1:8" s="20" customFormat="1" ht="15.75">
      <c r="A18" s="28"/>
      <c r="B18" s="22" t="s">
        <v>24</v>
      </c>
      <c r="C18" s="23" t="s">
        <v>22</v>
      </c>
      <c r="D18" s="24" t="s">
        <v>23</v>
      </c>
      <c r="E18" s="25">
        <v>145053</v>
      </c>
      <c r="F18" s="25">
        <v>24149</v>
      </c>
      <c r="G18" s="25">
        <v>0</v>
      </c>
      <c r="H18" s="26">
        <v>442.5</v>
      </c>
    </row>
    <row r="19" spans="1:8" s="20" customFormat="1" ht="15.75">
      <c r="A19" s="28"/>
      <c r="B19" s="22" t="s">
        <v>25</v>
      </c>
      <c r="C19" s="23" t="s">
        <v>22</v>
      </c>
      <c r="D19" s="24" t="s">
        <v>23</v>
      </c>
      <c r="E19" s="25">
        <v>582478</v>
      </c>
      <c r="F19" s="25">
        <v>209806</v>
      </c>
      <c r="G19" s="25">
        <v>80457</v>
      </c>
      <c r="H19" s="26">
        <v>442.5</v>
      </c>
    </row>
    <row r="20" spans="1:8" s="20" customFormat="1" ht="15.75">
      <c r="A20" s="28"/>
      <c r="B20" s="22" t="s">
        <v>26</v>
      </c>
      <c r="C20" s="23" t="s">
        <v>22</v>
      </c>
      <c r="D20" s="24" t="s">
        <v>23</v>
      </c>
      <c r="E20" s="25">
        <v>429160</v>
      </c>
      <c r="F20" s="25">
        <v>189815</v>
      </c>
      <c r="G20" s="25">
        <v>91202</v>
      </c>
      <c r="H20" s="26">
        <v>442.5</v>
      </c>
    </row>
    <row r="21" spans="1:8" s="20" customFormat="1" ht="15.75">
      <c r="A21" s="28"/>
      <c r="B21" s="22" t="s">
        <v>27</v>
      </c>
      <c r="C21" s="23" t="s">
        <v>10</v>
      </c>
      <c r="D21" s="24" t="s">
        <v>28</v>
      </c>
      <c r="E21" s="25">
        <v>126033</v>
      </c>
      <c r="F21" s="25">
        <v>39601</v>
      </c>
      <c r="G21" s="25">
        <v>19525</v>
      </c>
      <c r="H21" s="26">
        <v>442.5</v>
      </c>
    </row>
    <row r="22" spans="1:8" s="20" customFormat="1" ht="15.75">
      <c r="A22" s="28"/>
      <c r="B22" s="22" t="s">
        <v>29</v>
      </c>
      <c r="C22" s="23" t="s">
        <v>10</v>
      </c>
      <c r="D22" s="24" t="s">
        <v>30</v>
      </c>
      <c r="E22" s="25">
        <v>0</v>
      </c>
      <c r="F22" s="25">
        <v>0</v>
      </c>
      <c r="G22" s="25">
        <v>0</v>
      </c>
      <c r="H22" s="26">
        <v>442.5</v>
      </c>
    </row>
    <row r="23" spans="1:8" s="20" customFormat="1" ht="15.75">
      <c r="A23" s="28"/>
      <c r="B23" s="22" t="s">
        <v>31</v>
      </c>
      <c r="C23" s="23" t="s">
        <v>10</v>
      </c>
      <c r="D23" s="24" t="s">
        <v>32</v>
      </c>
      <c r="E23" s="25">
        <v>217991</v>
      </c>
      <c r="F23" s="25">
        <v>29356</v>
      </c>
      <c r="G23" s="25">
        <v>52301</v>
      </c>
      <c r="H23" s="26">
        <v>442.5</v>
      </c>
    </row>
    <row r="24" spans="1:8" s="20" customFormat="1" ht="15.75">
      <c r="A24" s="28"/>
      <c r="B24" s="22" t="s">
        <v>33</v>
      </c>
      <c r="C24" s="23" t="s">
        <v>10</v>
      </c>
      <c r="D24" s="24" t="s">
        <v>34</v>
      </c>
      <c r="E24" s="25">
        <v>189250</v>
      </c>
      <c r="F24" s="25">
        <v>65060</v>
      </c>
      <c r="G24" s="25">
        <v>35704</v>
      </c>
      <c r="H24" s="26">
        <v>442.5</v>
      </c>
    </row>
    <row r="25" spans="1:8" s="20" customFormat="1" ht="15.75">
      <c r="A25" s="28"/>
      <c r="B25" s="22" t="s">
        <v>35</v>
      </c>
      <c r="C25" s="23" t="s">
        <v>10</v>
      </c>
      <c r="D25" s="24" t="s">
        <v>36</v>
      </c>
      <c r="E25" s="25">
        <v>57246</v>
      </c>
      <c r="F25" s="25">
        <v>14112</v>
      </c>
      <c r="G25" s="25">
        <v>18702</v>
      </c>
      <c r="H25" s="26">
        <v>442.5</v>
      </c>
    </row>
    <row r="26" spans="1:8" s="20" customFormat="1" ht="15.75">
      <c r="A26" s="28"/>
      <c r="B26" s="22" t="s">
        <v>37</v>
      </c>
      <c r="C26" s="23" t="s">
        <v>22</v>
      </c>
      <c r="D26" s="24" t="s">
        <v>38</v>
      </c>
      <c r="E26" s="25">
        <v>265513</v>
      </c>
      <c r="F26" s="25">
        <v>94629</v>
      </c>
      <c r="G26" s="25">
        <v>79373</v>
      </c>
      <c r="H26" s="26">
        <v>442.5</v>
      </c>
    </row>
    <row r="27" spans="1:8" s="20" customFormat="1" ht="15.75">
      <c r="A27" s="28"/>
      <c r="B27" s="22" t="s">
        <v>39</v>
      </c>
      <c r="C27" s="23" t="s">
        <v>10</v>
      </c>
      <c r="D27" s="24" t="s">
        <v>40</v>
      </c>
      <c r="E27" s="25">
        <v>308469</v>
      </c>
      <c r="F27" s="25">
        <v>116187</v>
      </c>
      <c r="G27" s="25">
        <v>68830</v>
      </c>
      <c r="H27" s="26">
        <v>442.5</v>
      </c>
    </row>
    <row r="28" spans="1:8" s="20" customFormat="1" ht="15.75">
      <c r="A28" s="28"/>
      <c r="B28" s="22" t="s">
        <v>41</v>
      </c>
      <c r="C28" s="23" t="s">
        <v>22</v>
      </c>
      <c r="D28" s="33" t="s">
        <v>42</v>
      </c>
      <c r="E28" s="25">
        <v>472633</v>
      </c>
      <c r="F28" s="25">
        <v>290818</v>
      </c>
      <c r="G28" s="25">
        <v>211962</v>
      </c>
      <c r="H28" s="26">
        <v>442.5</v>
      </c>
    </row>
    <row r="29" spans="1:8" s="27" customFormat="1" ht="15.75">
      <c r="A29" s="32"/>
      <c r="B29" s="14" t="s">
        <v>43</v>
      </c>
      <c r="C29" s="15"/>
      <c r="D29" s="34"/>
      <c r="E29" s="35">
        <f>SUM(E30:E81)</f>
        <v>846196</v>
      </c>
      <c r="F29" s="36">
        <f>SUM(F30:F81)</f>
        <v>268930</v>
      </c>
      <c r="G29" s="37">
        <f>SUM(G30:G81)</f>
        <v>129233</v>
      </c>
      <c r="H29" s="38"/>
    </row>
    <row r="30" spans="1:8" ht="15.75">
      <c r="A30" s="28"/>
      <c r="B30" s="22" t="s">
        <v>44</v>
      </c>
      <c r="C30" s="23" t="s">
        <v>10</v>
      </c>
      <c r="D30" s="24" t="s">
        <v>11</v>
      </c>
      <c r="E30" s="25">
        <v>26732</v>
      </c>
      <c r="F30" s="25">
        <v>5633</v>
      </c>
      <c r="G30" s="25">
        <v>0</v>
      </c>
      <c r="H30" s="26">
        <v>569.4</v>
      </c>
    </row>
    <row r="31" spans="1:8" ht="15.75">
      <c r="A31" s="28"/>
      <c r="B31" s="22" t="s">
        <v>45</v>
      </c>
      <c r="C31" s="23" t="s">
        <v>10</v>
      </c>
      <c r="D31" s="24" t="s">
        <v>11</v>
      </c>
      <c r="E31" s="25">
        <v>76766</v>
      </c>
      <c r="F31" s="25">
        <v>12679</v>
      </c>
      <c r="G31" s="25">
        <v>0</v>
      </c>
      <c r="H31" s="26">
        <v>569.4</v>
      </c>
    </row>
    <row r="32" spans="1:8" ht="15.75">
      <c r="A32" s="28"/>
      <c r="B32" s="22" t="s">
        <v>46</v>
      </c>
      <c r="C32" s="23" t="s">
        <v>10</v>
      </c>
      <c r="D32" s="24" t="s">
        <v>11</v>
      </c>
      <c r="E32" s="25">
        <v>0</v>
      </c>
      <c r="F32" s="25">
        <v>0</v>
      </c>
      <c r="G32" s="25">
        <v>0</v>
      </c>
      <c r="H32" s="26">
        <v>569.4</v>
      </c>
    </row>
    <row r="33" spans="1:8" ht="15.75">
      <c r="A33" s="28"/>
      <c r="B33" s="22" t="s">
        <v>47</v>
      </c>
      <c r="C33" s="23" t="s">
        <v>10</v>
      </c>
      <c r="D33" s="24" t="s">
        <v>11</v>
      </c>
      <c r="E33" s="25">
        <v>0</v>
      </c>
      <c r="F33" s="25">
        <v>0</v>
      </c>
      <c r="G33" s="25">
        <v>0</v>
      </c>
      <c r="H33" s="26">
        <v>569.4</v>
      </c>
    </row>
    <row r="34" spans="1:8" ht="15.75">
      <c r="A34" s="28"/>
      <c r="B34" s="22" t="s">
        <v>48</v>
      </c>
      <c r="C34" s="23" t="s">
        <v>10</v>
      </c>
      <c r="D34" s="24" t="s">
        <v>11</v>
      </c>
      <c r="E34" s="25">
        <v>43532</v>
      </c>
      <c r="F34" s="25">
        <v>15858</v>
      </c>
      <c r="G34" s="25">
        <v>9111</v>
      </c>
      <c r="H34" s="26">
        <v>569.4</v>
      </c>
    </row>
    <row r="35" spans="1:8" ht="15.75">
      <c r="A35" s="28"/>
      <c r="B35" s="22" t="s">
        <v>49</v>
      </c>
      <c r="C35" s="23" t="s">
        <v>10</v>
      </c>
      <c r="D35" s="24" t="s">
        <v>50</v>
      </c>
      <c r="E35" s="25">
        <v>53090</v>
      </c>
      <c r="F35" s="25">
        <v>5515</v>
      </c>
      <c r="G35" s="25">
        <v>0</v>
      </c>
      <c r="H35" s="26">
        <v>569.4</v>
      </c>
    </row>
    <row r="36" spans="1:8" ht="15.75">
      <c r="A36" s="28"/>
      <c r="B36" s="22" t="s">
        <v>51</v>
      </c>
      <c r="C36" s="23" t="s">
        <v>22</v>
      </c>
      <c r="D36" s="24" t="s">
        <v>52</v>
      </c>
      <c r="E36" s="39">
        <v>7350</v>
      </c>
      <c r="F36" s="39">
        <v>6457</v>
      </c>
      <c r="G36" s="25">
        <v>10449</v>
      </c>
      <c r="H36" s="26">
        <v>569.4</v>
      </c>
    </row>
    <row r="37" spans="1:8" ht="15.75">
      <c r="A37" s="28"/>
      <c r="B37" s="22" t="s">
        <v>53</v>
      </c>
      <c r="C37" s="23" t="s">
        <v>22</v>
      </c>
      <c r="D37" s="24" t="s">
        <v>54</v>
      </c>
      <c r="E37" s="39"/>
      <c r="F37" s="39"/>
      <c r="G37" s="25">
        <v>0</v>
      </c>
      <c r="H37" s="26">
        <v>569.4</v>
      </c>
    </row>
    <row r="38" spans="1:8" ht="15.75">
      <c r="A38" s="28"/>
      <c r="B38" s="22" t="s">
        <v>55</v>
      </c>
      <c r="C38" s="23" t="s">
        <v>22</v>
      </c>
      <c r="D38" s="24" t="s">
        <v>56</v>
      </c>
      <c r="E38" s="25">
        <v>29583</v>
      </c>
      <c r="F38" s="25">
        <v>4336</v>
      </c>
      <c r="G38" s="39">
        <v>765</v>
      </c>
      <c r="H38" s="26">
        <v>569.4</v>
      </c>
    </row>
    <row r="39" spans="1:8" ht="15.75">
      <c r="A39" s="28"/>
      <c r="B39" s="22" t="s">
        <v>59</v>
      </c>
      <c r="C39" s="23" t="s">
        <v>10</v>
      </c>
      <c r="D39" s="24" t="s">
        <v>60</v>
      </c>
      <c r="E39" s="25">
        <v>25582</v>
      </c>
      <c r="F39" s="25">
        <v>3225</v>
      </c>
      <c r="G39" s="25">
        <v>0</v>
      </c>
      <c r="H39" s="26">
        <v>569.4</v>
      </c>
    </row>
    <row r="40" spans="1:8" ht="15.75">
      <c r="A40" s="28"/>
      <c r="B40" s="22" t="s">
        <v>61</v>
      </c>
      <c r="C40" s="23" t="s">
        <v>10</v>
      </c>
      <c r="D40" s="24" t="s">
        <v>28</v>
      </c>
      <c r="E40" s="25">
        <v>0</v>
      </c>
      <c r="F40" s="25">
        <v>0</v>
      </c>
      <c r="G40" s="25">
        <v>0</v>
      </c>
      <c r="H40" s="26">
        <v>569.4</v>
      </c>
    </row>
    <row r="41" spans="1:8" ht="15.75">
      <c r="A41" s="28"/>
      <c r="B41" s="22" t="s">
        <v>62</v>
      </c>
      <c r="C41" s="23" t="s">
        <v>10</v>
      </c>
      <c r="D41" s="24" t="s">
        <v>30</v>
      </c>
      <c r="E41" s="39">
        <v>0</v>
      </c>
      <c r="F41" s="39">
        <v>0</v>
      </c>
      <c r="G41" s="39">
        <v>0</v>
      </c>
      <c r="H41" s="26">
        <v>569.4</v>
      </c>
    </row>
    <row r="42" spans="1:8" ht="15.75">
      <c r="A42" s="28"/>
      <c r="B42" s="22" t="s">
        <v>63</v>
      </c>
      <c r="C42" s="23" t="s">
        <v>10</v>
      </c>
      <c r="D42" s="24" t="s">
        <v>64</v>
      </c>
      <c r="E42" s="39">
        <v>20842</v>
      </c>
      <c r="F42" s="39">
        <v>0</v>
      </c>
      <c r="G42" s="39">
        <v>0</v>
      </c>
      <c r="H42" s="26">
        <v>569.4</v>
      </c>
    </row>
    <row r="43" spans="1:8" ht="15.75">
      <c r="A43" s="28"/>
      <c r="B43" s="22" t="s">
        <v>65</v>
      </c>
      <c r="C43" s="23" t="s">
        <v>10</v>
      </c>
      <c r="D43" s="24" t="s">
        <v>66</v>
      </c>
      <c r="E43" s="25">
        <v>18691</v>
      </c>
      <c r="F43" s="25">
        <v>1019</v>
      </c>
      <c r="G43" s="25">
        <v>0</v>
      </c>
      <c r="H43" s="26">
        <v>569.4</v>
      </c>
    </row>
    <row r="44" spans="1:8" ht="15.75">
      <c r="A44" s="28"/>
      <c r="B44" s="22" t="s">
        <v>67</v>
      </c>
      <c r="C44" s="23" t="s">
        <v>10</v>
      </c>
      <c r="D44" s="24" t="s">
        <v>68</v>
      </c>
      <c r="E44" s="25">
        <v>10900</v>
      </c>
      <c r="F44" s="25">
        <v>4000</v>
      </c>
      <c r="G44" s="25">
        <v>2250</v>
      </c>
      <c r="H44" s="26">
        <v>569.4</v>
      </c>
    </row>
    <row r="45" spans="1:8" ht="15.75">
      <c r="A45" s="28"/>
      <c r="B45" s="22" t="s">
        <v>69</v>
      </c>
      <c r="C45" s="23" t="s">
        <v>10</v>
      </c>
      <c r="D45" s="24" t="s">
        <v>68</v>
      </c>
      <c r="E45" s="25">
        <v>12700</v>
      </c>
      <c r="F45" s="25">
        <v>5600</v>
      </c>
      <c r="G45" s="25">
        <v>1990</v>
      </c>
      <c r="H45" s="26">
        <v>569.4</v>
      </c>
    </row>
    <row r="46" spans="1:8" ht="15.75">
      <c r="A46" s="28"/>
      <c r="B46" s="22" t="s">
        <v>70</v>
      </c>
      <c r="C46" s="23" t="s">
        <v>10</v>
      </c>
      <c r="D46" s="24" t="s">
        <v>71</v>
      </c>
      <c r="E46" s="25">
        <v>14800</v>
      </c>
      <c r="F46" s="25">
        <v>3000</v>
      </c>
      <c r="G46" s="25">
        <v>2300</v>
      </c>
      <c r="H46" s="26">
        <v>569.4</v>
      </c>
    </row>
    <row r="47" spans="1:8" ht="15.75">
      <c r="A47" s="28"/>
      <c r="B47" s="22" t="s">
        <v>72</v>
      </c>
      <c r="C47" s="23" t="s">
        <v>10</v>
      </c>
      <c r="D47" s="24" t="s">
        <v>71</v>
      </c>
      <c r="E47" s="25">
        <v>55000</v>
      </c>
      <c r="F47" s="25">
        <v>48000</v>
      </c>
      <c r="G47" s="25">
        <v>40000</v>
      </c>
      <c r="H47" s="26">
        <v>569.4</v>
      </c>
    </row>
    <row r="48" spans="1:8" ht="15.75">
      <c r="A48" s="28"/>
      <c r="B48" s="22" t="s">
        <v>73</v>
      </c>
      <c r="C48" s="23" t="s">
        <v>10</v>
      </c>
      <c r="D48" s="24" t="s">
        <v>71</v>
      </c>
      <c r="E48" s="25">
        <v>6800</v>
      </c>
      <c r="F48" s="25">
        <v>2400</v>
      </c>
      <c r="G48" s="25">
        <v>2300</v>
      </c>
      <c r="H48" s="26">
        <v>569.4</v>
      </c>
    </row>
    <row r="49" spans="1:8" ht="15.75">
      <c r="A49" s="28"/>
      <c r="B49" s="22" t="s">
        <v>74</v>
      </c>
      <c r="C49" s="23" t="s">
        <v>22</v>
      </c>
      <c r="D49" s="24" t="s">
        <v>75</v>
      </c>
      <c r="E49" s="25">
        <v>4476</v>
      </c>
      <c r="F49" s="25">
        <v>0</v>
      </c>
      <c r="G49" s="25">
        <v>0</v>
      </c>
      <c r="H49" s="26">
        <v>569.4</v>
      </c>
    </row>
    <row r="50" spans="1:8" ht="15.75">
      <c r="A50" s="28"/>
      <c r="B50" s="22" t="s">
        <v>76</v>
      </c>
      <c r="C50" s="23" t="s">
        <v>10</v>
      </c>
      <c r="D50" s="24" t="s">
        <v>77</v>
      </c>
      <c r="E50" s="25">
        <v>10018</v>
      </c>
      <c r="F50" s="25">
        <v>0</v>
      </c>
      <c r="G50" s="25">
        <v>0</v>
      </c>
      <c r="H50" s="26">
        <v>569.4</v>
      </c>
    </row>
    <row r="51" spans="1:8" ht="15.75">
      <c r="A51" s="28"/>
      <c r="B51" s="22" t="s">
        <v>78</v>
      </c>
      <c r="C51" s="23" t="s">
        <v>79</v>
      </c>
      <c r="D51" s="24" t="s">
        <v>80</v>
      </c>
      <c r="E51" s="25">
        <v>8871</v>
      </c>
      <c r="F51" s="25">
        <v>4463</v>
      </c>
      <c r="G51" s="25">
        <v>3432</v>
      </c>
      <c r="H51" s="26">
        <v>569.4</v>
      </c>
    </row>
    <row r="52" spans="1:8" ht="15.75">
      <c r="A52" s="28"/>
      <c r="B52" s="22" t="s">
        <v>81</v>
      </c>
      <c r="C52" s="23" t="s">
        <v>10</v>
      </c>
      <c r="D52" s="24" t="s">
        <v>82</v>
      </c>
      <c r="E52" s="25">
        <v>1182</v>
      </c>
      <c r="F52" s="25">
        <v>329</v>
      </c>
      <c r="G52" s="25">
        <v>0</v>
      </c>
      <c r="H52" s="26">
        <v>569.4</v>
      </c>
    </row>
    <row r="53" spans="1:8" ht="15.75">
      <c r="A53" s="28"/>
      <c r="B53" s="22" t="s">
        <v>83</v>
      </c>
      <c r="C53" s="23" t="s">
        <v>10</v>
      </c>
      <c r="D53" s="24" t="s">
        <v>84</v>
      </c>
      <c r="E53" s="25">
        <v>16915</v>
      </c>
      <c r="F53" s="25">
        <v>12426</v>
      </c>
      <c r="G53" s="25">
        <v>12802</v>
      </c>
      <c r="H53" s="26">
        <v>569.4</v>
      </c>
    </row>
    <row r="54" spans="1:8" ht="15.75">
      <c r="A54" s="28"/>
      <c r="B54" s="22" t="s">
        <v>85</v>
      </c>
      <c r="C54" s="23" t="s">
        <v>86</v>
      </c>
      <c r="D54" s="24" t="s">
        <v>87</v>
      </c>
      <c r="E54" s="25">
        <v>37950</v>
      </c>
      <c r="F54" s="25">
        <v>9912</v>
      </c>
      <c r="G54" s="25">
        <v>0</v>
      </c>
      <c r="H54" s="26">
        <v>569.4</v>
      </c>
    </row>
    <row r="55" spans="1:8" ht="15.75">
      <c r="A55" s="28"/>
      <c r="B55" s="22" t="s">
        <v>88</v>
      </c>
      <c r="C55" s="23" t="s">
        <v>10</v>
      </c>
      <c r="D55" s="24" t="s">
        <v>89</v>
      </c>
      <c r="E55" s="39">
        <v>5756</v>
      </c>
      <c r="F55" s="39">
        <v>0</v>
      </c>
      <c r="G55" s="25">
        <v>0</v>
      </c>
      <c r="H55" s="26">
        <v>569.4</v>
      </c>
    </row>
    <row r="56" spans="1:8" ht="15.75">
      <c r="A56" s="28"/>
      <c r="B56" s="22" t="s">
        <v>92</v>
      </c>
      <c r="C56" s="23" t="s">
        <v>10</v>
      </c>
      <c r="D56" s="24" t="s">
        <v>93</v>
      </c>
      <c r="E56" s="25">
        <v>12219</v>
      </c>
      <c r="F56" s="25">
        <v>671</v>
      </c>
      <c r="G56" s="25">
        <v>0</v>
      </c>
      <c r="H56" s="26">
        <v>569.4</v>
      </c>
    </row>
    <row r="57" spans="1:8" ht="15.75">
      <c r="A57" s="28"/>
      <c r="B57" s="22" t="s">
        <v>94</v>
      </c>
      <c r="C57" s="23" t="s">
        <v>10</v>
      </c>
      <c r="D57" s="24" t="s">
        <v>95</v>
      </c>
      <c r="E57" s="39">
        <v>10053</v>
      </c>
      <c r="F57" s="39">
        <v>1711</v>
      </c>
      <c r="G57" s="25">
        <v>0</v>
      </c>
      <c r="H57" s="26">
        <v>569.4</v>
      </c>
    </row>
    <row r="58" spans="1:8" ht="15.75">
      <c r="A58" s="28"/>
      <c r="B58" s="22" t="s">
        <v>96</v>
      </c>
      <c r="C58" s="23" t="s">
        <v>79</v>
      </c>
      <c r="D58" s="24" t="s">
        <v>97</v>
      </c>
      <c r="E58" s="25">
        <v>35590</v>
      </c>
      <c r="F58" s="25">
        <v>12142</v>
      </c>
      <c r="G58" s="25">
        <v>0</v>
      </c>
      <c r="H58" s="26">
        <v>569.4</v>
      </c>
    </row>
    <row r="59" spans="1:8" ht="15.75">
      <c r="A59" s="28"/>
      <c r="B59" s="22" t="s">
        <v>98</v>
      </c>
      <c r="C59" s="23" t="s">
        <v>79</v>
      </c>
      <c r="D59" s="24" t="s">
        <v>99</v>
      </c>
      <c r="E59" s="25">
        <v>27390</v>
      </c>
      <c r="F59" s="25">
        <v>7638</v>
      </c>
      <c r="G59" s="25">
        <v>0</v>
      </c>
      <c r="H59" s="26">
        <v>569.4</v>
      </c>
    </row>
    <row r="60" spans="1:8" ht="15.75">
      <c r="A60" s="28"/>
      <c r="B60" s="22" t="s">
        <v>100</v>
      </c>
      <c r="C60" s="23" t="s">
        <v>10</v>
      </c>
      <c r="D60" s="24" t="s">
        <v>101</v>
      </c>
      <c r="E60" s="39">
        <v>0</v>
      </c>
      <c r="F60" s="25">
        <v>0</v>
      </c>
      <c r="G60" s="39">
        <v>0</v>
      </c>
      <c r="H60" s="26">
        <v>569.4</v>
      </c>
    </row>
    <row r="61" spans="1:8" ht="15.75">
      <c r="A61" s="28"/>
      <c r="B61" s="22" t="s">
        <v>102</v>
      </c>
      <c r="C61" s="23" t="s">
        <v>10</v>
      </c>
      <c r="D61" s="24" t="s">
        <v>103</v>
      </c>
      <c r="E61" s="25">
        <v>16730</v>
      </c>
      <c r="F61" s="25">
        <v>0</v>
      </c>
      <c r="G61" s="25">
        <v>0</v>
      </c>
      <c r="H61" s="26">
        <v>569.4</v>
      </c>
    </row>
    <row r="62" spans="1:8" ht="15.75">
      <c r="A62" s="28"/>
      <c r="B62" s="22" t="s">
        <v>104</v>
      </c>
      <c r="C62" s="23" t="s">
        <v>10</v>
      </c>
      <c r="D62" s="24" t="s">
        <v>105</v>
      </c>
      <c r="E62" s="25">
        <v>8640</v>
      </c>
      <c r="F62" s="25">
        <v>2675</v>
      </c>
      <c r="G62" s="39">
        <v>1075</v>
      </c>
      <c r="H62" s="26">
        <v>569.4</v>
      </c>
    </row>
    <row r="63" spans="1:8" ht="15.75">
      <c r="A63" s="28"/>
      <c r="B63" s="22" t="s">
        <v>106</v>
      </c>
      <c r="C63" s="23" t="s">
        <v>10</v>
      </c>
      <c r="D63" s="24" t="s">
        <v>107</v>
      </c>
      <c r="E63" s="39">
        <v>25027</v>
      </c>
      <c r="F63" s="25">
        <v>7492</v>
      </c>
      <c r="G63" s="25">
        <v>0</v>
      </c>
      <c r="H63" s="26">
        <v>569.4</v>
      </c>
    </row>
    <row r="64" spans="1:8" ht="15.75">
      <c r="A64" s="28"/>
      <c r="B64" s="22" t="s">
        <v>108</v>
      </c>
      <c r="C64" s="23" t="s">
        <v>10</v>
      </c>
      <c r="D64" s="24" t="s">
        <v>109</v>
      </c>
      <c r="E64" s="39">
        <v>7955</v>
      </c>
      <c r="F64" s="25">
        <v>652</v>
      </c>
      <c r="G64" s="25">
        <v>0</v>
      </c>
      <c r="H64" s="26">
        <v>569.4</v>
      </c>
    </row>
    <row r="65" spans="1:8" ht="15.75">
      <c r="A65" s="28"/>
      <c r="B65" s="22" t="s">
        <v>110</v>
      </c>
      <c r="C65" s="23" t="s">
        <v>86</v>
      </c>
      <c r="D65" s="24" t="s">
        <v>111</v>
      </c>
      <c r="E65" s="25">
        <v>15142</v>
      </c>
      <c r="F65" s="25">
        <v>5071</v>
      </c>
      <c r="G65" s="25">
        <v>0</v>
      </c>
      <c r="H65" s="26">
        <v>569.4</v>
      </c>
    </row>
    <row r="66" spans="1:8" ht="15.75">
      <c r="A66" s="28"/>
      <c r="B66" s="22" t="s">
        <v>114</v>
      </c>
      <c r="C66" s="23" t="s">
        <v>10</v>
      </c>
      <c r="D66" s="24" t="s">
        <v>115</v>
      </c>
      <c r="E66" s="25">
        <v>11587</v>
      </c>
      <c r="F66" s="25">
        <v>2745</v>
      </c>
      <c r="G66" s="25">
        <v>0</v>
      </c>
      <c r="H66" s="26">
        <v>569.4</v>
      </c>
    </row>
    <row r="67" spans="1:8" ht="15.75">
      <c r="A67" s="28"/>
      <c r="B67" s="22" t="s">
        <v>116</v>
      </c>
      <c r="C67" s="23" t="s">
        <v>10</v>
      </c>
      <c r="D67" s="24" t="s">
        <v>117</v>
      </c>
      <c r="E67" s="25">
        <v>19271</v>
      </c>
      <c r="F67" s="25">
        <v>4726</v>
      </c>
      <c r="G67" s="25">
        <v>2398</v>
      </c>
      <c r="H67" s="26">
        <v>569.4</v>
      </c>
    </row>
    <row r="68" spans="1:8" ht="15.75">
      <c r="A68" s="28"/>
      <c r="B68" s="22" t="s">
        <v>626</v>
      </c>
      <c r="C68" s="23" t="s">
        <v>10</v>
      </c>
      <c r="D68" s="24" t="s">
        <v>118</v>
      </c>
      <c r="E68" s="39">
        <v>20376</v>
      </c>
      <c r="F68" s="25">
        <v>7931</v>
      </c>
      <c r="G68" s="25">
        <v>2571</v>
      </c>
      <c r="H68" s="26">
        <v>569.4</v>
      </c>
    </row>
    <row r="69" spans="1:8" ht="15.75">
      <c r="A69" s="28"/>
      <c r="B69" s="22" t="s">
        <v>119</v>
      </c>
      <c r="C69" s="23" t="s">
        <v>10</v>
      </c>
      <c r="D69" s="24" t="s">
        <v>120</v>
      </c>
      <c r="E69" s="39">
        <v>10066</v>
      </c>
      <c r="F69" s="39">
        <v>525</v>
      </c>
      <c r="G69" s="25">
        <v>0</v>
      </c>
      <c r="H69" s="26">
        <v>569.4</v>
      </c>
    </row>
    <row r="70" spans="1:8" ht="15.75">
      <c r="A70" s="28"/>
      <c r="B70" s="22" t="s">
        <v>122</v>
      </c>
      <c r="C70" s="23" t="s">
        <v>10</v>
      </c>
      <c r="D70" s="24" t="s">
        <v>123</v>
      </c>
      <c r="E70" s="25">
        <v>7092</v>
      </c>
      <c r="F70" s="39">
        <v>0</v>
      </c>
      <c r="G70" s="25">
        <v>0</v>
      </c>
      <c r="H70" s="26">
        <v>569.4</v>
      </c>
    </row>
    <row r="71" spans="1:8" ht="15.75">
      <c r="A71" s="28"/>
      <c r="B71" s="22" t="s">
        <v>124</v>
      </c>
      <c r="C71" s="23" t="s">
        <v>10</v>
      </c>
      <c r="D71" s="24" t="s">
        <v>125</v>
      </c>
      <c r="E71" s="39">
        <v>4639</v>
      </c>
      <c r="F71" s="25">
        <v>2500</v>
      </c>
      <c r="G71" s="25">
        <v>213</v>
      </c>
      <c r="H71" s="26">
        <v>569.4</v>
      </c>
    </row>
    <row r="72" spans="1:8" ht="15.75">
      <c r="A72" s="28"/>
      <c r="B72" s="22" t="s">
        <v>126</v>
      </c>
      <c r="C72" s="23" t="s">
        <v>22</v>
      </c>
      <c r="D72" s="24" t="s">
        <v>127</v>
      </c>
      <c r="E72" s="39">
        <v>19405</v>
      </c>
      <c r="F72" s="25">
        <v>14923</v>
      </c>
      <c r="G72" s="25">
        <v>12379</v>
      </c>
      <c r="H72" s="26">
        <v>569.4</v>
      </c>
    </row>
    <row r="73" spans="1:8" ht="15.75">
      <c r="A73" s="28"/>
      <c r="B73" s="22" t="s">
        <v>128</v>
      </c>
      <c r="C73" s="23" t="s">
        <v>10</v>
      </c>
      <c r="D73" s="24" t="s">
        <v>129</v>
      </c>
      <c r="E73" s="25">
        <v>7428</v>
      </c>
      <c r="F73" s="25">
        <v>977</v>
      </c>
      <c r="G73" s="25">
        <v>0</v>
      </c>
      <c r="H73" s="26">
        <v>569.4</v>
      </c>
    </row>
    <row r="74" spans="1:8" ht="15.75">
      <c r="A74" s="28"/>
      <c r="B74" s="22" t="s">
        <v>130</v>
      </c>
      <c r="C74" s="23" t="s">
        <v>10</v>
      </c>
      <c r="D74" s="24" t="s">
        <v>131</v>
      </c>
      <c r="E74" s="25">
        <v>32768</v>
      </c>
      <c r="F74" s="25">
        <v>33010</v>
      </c>
      <c r="G74" s="25">
        <v>21022</v>
      </c>
      <c r="H74" s="26">
        <v>569.4</v>
      </c>
    </row>
    <row r="75" spans="1:8" ht="15.75">
      <c r="A75" s="28"/>
      <c r="B75" s="22" t="s">
        <v>132</v>
      </c>
      <c r="C75" s="23" t="s">
        <v>10</v>
      </c>
      <c r="D75" s="24" t="s">
        <v>133</v>
      </c>
      <c r="E75" s="25">
        <v>9996</v>
      </c>
      <c r="F75" s="25">
        <v>1678</v>
      </c>
      <c r="G75" s="25">
        <v>0</v>
      </c>
      <c r="H75" s="26">
        <v>569.4</v>
      </c>
    </row>
    <row r="76" spans="1:8" ht="15.75">
      <c r="A76" s="28"/>
      <c r="B76" s="22" t="s">
        <v>134</v>
      </c>
      <c r="C76" s="23" t="s">
        <v>86</v>
      </c>
      <c r="D76" s="24" t="s">
        <v>135</v>
      </c>
      <c r="E76" s="25">
        <v>4300</v>
      </c>
      <c r="F76" s="25">
        <v>3300</v>
      </c>
      <c r="G76" s="25">
        <v>2400</v>
      </c>
      <c r="H76" s="26">
        <v>569.4</v>
      </c>
    </row>
    <row r="77" spans="1:8" ht="15.75">
      <c r="A77" s="28"/>
      <c r="B77" s="42" t="s">
        <v>138</v>
      </c>
      <c r="C77" s="43" t="s">
        <v>113</v>
      </c>
      <c r="D77" s="44" t="s">
        <v>139</v>
      </c>
      <c r="E77" s="41">
        <v>0</v>
      </c>
      <c r="F77" s="25">
        <v>0</v>
      </c>
      <c r="G77" s="39">
        <v>0</v>
      </c>
      <c r="H77" s="26">
        <v>569.4</v>
      </c>
    </row>
    <row r="78" spans="1:8" ht="15.75">
      <c r="A78" s="28"/>
      <c r="B78" s="42" t="s">
        <v>140</v>
      </c>
      <c r="C78" s="43" t="s">
        <v>10</v>
      </c>
      <c r="D78" s="44" t="s">
        <v>141</v>
      </c>
      <c r="E78" s="41">
        <v>15440</v>
      </c>
      <c r="F78" s="25">
        <v>3596</v>
      </c>
      <c r="G78" s="39">
        <v>0</v>
      </c>
      <c r="H78" s="26">
        <v>569.4</v>
      </c>
    </row>
    <row r="79" spans="1:8" ht="15.75">
      <c r="A79" s="28"/>
      <c r="B79" s="42" t="s">
        <v>638</v>
      </c>
      <c r="C79" s="43" t="s">
        <v>10</v>
      </c>
      <c r="D79" s="44" t="s">
        <v>639</v>
      </c>
      <c r="E79" s="41">
        <v>16285</v>
      </c>
      <c r="F79" s="25">
        <v>0</v>
      </c>
      <c r="G79" s="39">
        <v>0</v>
      </c>
      <c r="H79" s="26">
        <v>569.4</v>
      </c>
    </row>
    <row r="80" spans="1:8" ht="15.75">
      <c r="A80" s="28"/>
      <c r="B80" s="42" t="s">
        <v>142</v>
      </c>
      <c r="C80" s="43" t="s">
        <v>10</v>
      </c>
      <c r="D80" s="44" t="s">
        <v>143</v>
      </c>
      <c r="E80" s="41">
        <v>8458</v>
      </c>
      <c r="F80" s="25">
        <v>2899</v>
      </c>
      <c r="G80" s="39">
        <v>0</v>
      </c>
      <c r="H80" s="26">
        <v>569.4</v>
      </c>
    </row>
    <row r="81" spans="1:8" s="45" customFormat="1" ht="15.75">
      <c r="A81" s="32"/>
      <c r="B81" s="22" t="s">
        <v>144</v>
      </c>
      <c r="C81" s="23" t="s">
        <v>113</v>
      </c>
      <c r="D81" s="24" t="s">
        <v>145</v>
      </c>
      <c r="E81" s="25">
        <v>12803</v>
      </c>
      <c r="F81" s="25">
        <v>7216</v>
      </c>
      <c r="G81" s="25">
        <v>1776</v>
      </c>
      <c r="H81" s="26">
        <v>569.4</v>
      </c>
    </row>
    <row r="82" spans="1:8" ht="15.75">
      <c r="A82" s="28"/>
      <c r="B82" s="14" t="s">
        <v>146</v>
      </c>
      <c r="C82" s="15"/>
      <c r="D82" s="29"/>
      <c r="E82" s="30">
        <f>SUM(E83:E285)</f>
        <v>388290</v>
      </c>
      <c r="F82" s="46">
        <f>SUM(F83:F285)</f>
        <v>118811</v>
      </c>
      <c r="G82" s="16">
        <f>SUM(G83:G284)</f>
        <v>49389</v>
      </c>
      <c r="H82" s="26"/>
    </row>
    <row r="83" spans="1:8" ht="15.75">
      <c r="A83" s="28"/>
      <c r="B83" s="22" t="s">
        <v>147</v>
      </c>
      <c r="C83" s="23" t="s">
        <v>10</v>
      </c>
      <c r="D83" s="24" t="s">
        <v>50</v>
      </c>
      <c r="E83" s="90">
        <v>1850</v>
      </c>
      <c r="F83" s="41">
        <v>372</v>
      </c>
      <c r="G83" s="25">
        <v>0</v>
      </c>
      <c r="H83" s="26">
        <v>615.72</v>
      </c>
    </row>
    <row r="84" spans="1:8" ht="15.75">
      <c r="A84" s="28"/>
      <c r="B84" s="22" t="s">
        <v>148</v>
      </c>
      <c r="C84" s="23" t="s">
        <v>10</v>
      </c>
      <c r="D84" s="24" t="s">
        <v>50</v>
      </c>
      <c r="E84" s="90">
        <v>2188</v>
      </c>
      <c r="F84" s="41">
        <v>331</v>
      </c>
      <c r="G84" s="25">
        <v>0</v>
      </c>
      <c r="H84" s="26">
        <v>615.72</v>
      </c>
    </row>
    <row r="85" spans="1:8" ht="15.75">
      <c r="A85" s="28"/>
      <c r="B85" s="22" t="s">
        <v>149</v>
      </c>
      <c r="C85" s="23" t="s">
        <v>10</v>
      </c>
      <c r="D85" s="24" t="s">
        <v>50</v>
      </c>
      <c r="E85" s="90">
        <v>806</v>
      </c>
      <c r="F85" s="41">
        <v>171</v>
      </c>
      <c r="G85" s="25">
        <v>0</v>
      </c>
      <c r="H85" s="26">
        <v>615.72</v>
      </c>
    </row>
    <row r="86" spans="1:8" ht="15.75">
      <c r="A86" s="28"/>
      <c r="B86" s="22" t="s">
        <v>150</v>
      </c>
      <c r="C86" s="23" t="s">
        <v>10</v>
      </c>
      <c r="D86" s="24" t="s">
        <v>50</v>
      </c>
      <c r="E86" s="90">
        <v>3322</v>
      </c>
      <c r="F86" s="41">
        <v>629</v>
      </c>
      <c r="G86" s="25">
        <v>0</v>
      </c>
      <c r="H86" s="26">
        <v>615.72</v>
      </c>
    </row>
    <row r="87" spans="1:8" ht="15.75">
      <c r="A87" s="28"/>
      <c r="B87" s="22" t="s">
        <v>640</v>
      </c>
      <c r="C87" s="23" t="s">
        <v>10</v>
      </c>
      <c r="D87" s="24" t="s">
        <v>151</v>
      </c>
      <c r="E87" s="90">
        <v>4905</v>
      </c>
      <c r="F87" s="25">
        <v>808</v>
      </c>
      <c r="G87" s="25">
        <v>0</v>
      </c>
      <c r="H87" s="26">
        <v>615.72</v>
      </c>
    </row>
    <row r="88" spans="1:8" ht="15.75">
      <c r="A88" s="28"/>
      <c r="B88" s="22" t="s">
        <v>152</v>
      </c>
      <c r="C88" s="23" t="s">
        <v>10</v>
      </c>
      <c r="D88" s="24" t="s">
        <v>153</v>
      </c>
      <c r="E88" s="90">
        <v>3483</v>
      </c>
      <c r="F88" s="25">
        <v>0</v>
      </c>
      <c r="G88" s="25">
        <v>0</v>
      </c>
      <c r="H88" s="26">
        <v>615.72</v>
      </c>
    </row>
    <row r="89" spans="1:8" ht="15.75">
      <c r="A89" s="28"/>
      <c r="B89" s="22" t="s">
        <v>154</v>
      </c>
      <c r="C89" s="23" t="s">
        <v>10</v>
      </c>
      <c r="D89" s="24" t="s">
        <v>155</v>
      </c>
      <c r="E89" s="90">
        <v>2900</v>
      </c>
      <c r="F89" s="41">
        <v>2900</v>
      </c>
      <c r="G89" s="25">
        <v>2900</v>
      </c>
      <c r="H89" s="26">
        <v>615.72</v>
      </c>
    </row>
    <row r="90" spans="1:8" ht="15.75">
      <c r="A90" s="28"/>
      <c r="B90" s="22" t="s">
        <v>156</v>
      </c>
      <c r="C90" s="23" t="s">
        <v>10</v>
      </c>
      <c r="D90" s="24" t="s">
        <v>157</v>
      </c>
      <c r="E90" s="90">
        <v>0</v>
      </c>
      <c r="F90" s="41">
        <v>0</v>
      </c>
      <c r="G90" s="25">
        <v>0</v>
      </c>
      <c r="H90" s="26">
        <v>615.72</v>
      </c>
    </row>
    <row r="91" spans="1:8" ht="15.75">
      <c r="A91" s="28"/>
      <c r="B91" s="22" t="s">
        <v>158</v>
      </c>
      <c r="C91" s="23" t="s">
        <v>10</v>
      </c>
      <c r="D91" s="24" t="s">
        <v>157</v>
      </c>
      <c r="E91" s="90">
        <v>6600</v>
      </c>
      <c r="F91" s="41">
        <v>2130</v>
      </c>
      <c r="G91" s="25">
        <v>0</v>
      </c>
      <c r="H91" s="26">
        <v>615.72</v>
      </c>
    </row>
    <row r="92" spans="1:8" ht="15.75">
      <c r="A92" s="28"/>
      <c r="B92" s="22" t="s">
        <v>159</v>
      </c>
      <c r="C92" s="23" t="s">
        <v>10</v>
      </c>
      <c r="D92" s="24" t="s">
        <v>160</v>
      </c>
      <c r="E92" s="90">
        <v>6671</v>
      </c>
      <c r="F92" s="41">
        <v>1858</v>
      </c>
      <c r="G92" s="25">
        <v>1446</v>
      </c>
      <c r="H92" s="26">
        <v>615.72</v>
      </c>
    </row>
    <row r="93" spans="1:8" ht="15.75">
      <c r="A93" s="28"/>
      <c r="B93" s="22" t="s">
        <v>161</v>
      </c>
      <c r="C93" s="23" t="s">
        <v>10</v>
      </c>
      <c r="D93" s="24" t="s">
        <v>162</v>
      </c>
      <c r="E93" s="90">
        <v>0</v>
      </c>
      <c r="F93" s="41">
        <v>0</v>
      </c>
      <c r="G93" s="25"/>
      <c r="H93" s="26">
        <v>615.72</v>
      </c>
    </row>
    <row r="94" spans="1:8" ht="15.75">
      <c r="A94" s="28"/>
      <c r="B94" s="22" t="s">
        <v>90</v>
      </c>
      <c r="C94" s="23" t="s">
        <v>10</v>
      </c>
      <c r="D94" s="24" t="s">
        <v>91</v>
      </c>
      <c r="E94" s="90">
        <v>4669</v>
      </c>
      <c r="F94" s="41">
        <v>2325</v>
      </c>
      <c r="G94" s="25">
        <v>1890</v>
      </c>
      <c r="H94" s="26">
        <v>615.72</v>
      </c>
    </row>
    <row r="95" spans="1:8" ht="15.75">
      <c r="A95" s="28"/>
      <c r="B95" s="22" t="s">
        <v>163</v>
      </c>
      <c r="C95" s="23" t="s">
        <v>10</v>
      </c>
      <c r="D95" s="24" t="s">
        <v>164</v>
      </c>
      <c r="E95" s="90">
        <v>1100</v>
      </c>
      <c r="F95" s="41">
        <v>300</v>
      </c>
      <c r="G95" s="25">
        <v>0</v>
      </c>
      <c r="H95" s="26">
        <v>615.72</v>
      </c>
    </row>
    <row r="96" spans="1:8" ht="15.75">
      <c r="A96" s="28"/>
      <c r="B96" s="22" t="s">
        <v>641</v>
      </c>
      <c r="C96" s="23" t="s">
        <v>10</v>
      </c>
      <c r="D96" s="24" t="s">
        <v>165</v>
      </c>
      <c r="E96" s="90">
        <v>603</v>
      </c>
      <c r="F96" s="41">
        <v>0</v>
      </c>
      <c r="G96" s="25">
        <v>0</v>
      </c>
      <c r="H96" s="26">
        <v>615.72</v>
      </c>
    </row>
    <row r="97" spans="1:8" ht="15.75">
      <c r="A97" s="28"/>
      <c r="B97" s="22" t="s">
        <v>642</v>
      </c>
      <c r="C97" s="23" t="s">
        <v>10</v>
      </c>
      <c r="D97" s="24" t="s">
        <v>121</v>
      </c>
      <c r="E97" s="90">
        <v>5556</v>
      </c>
      <c r="F97" s="41">
        <v>793</v>
      </c>
      <c r="G97" s="25">
        <v>0</v>
      </c>
      <c r="H97" s="26">
        <v>615.72</v>
      </c>
    </row>
    <row r="98" spans="1:8" ht="15.75">
      <c r="A98" s="28"/>
      <c r="B98" s="22" t="s">
        <v>166</v>
      </c>
      <c r="C98" s="23" t="s">
        <v>10</v>
      </c>
      <c r="D98" s="24" t="s">
        <v>167</v>
      </c>
      <c r="E98" s="90">
        <v>434</v>
      </c>
      <c r="F98" s="41">
        <v>0</v>
      </c>
      <c r="G98" s="25">
        <v>0</v>
      </c>
      <c r="H98" s="26">
        <v>615.72</v>
      </c>
    </row>
    <row r="99" spans="1:8" ht="15.75">
      <c r="A99" s="28"/>
      <c r="B99" s="22" t="s">
        <v>168</v>
      </c>
      <c r="C99" s="23" t="s">
        <v>10</v>
      </c>
      <c r="D99" s="24" t="s">
        <v>169</v>
      </c>
      <c r="E99" s="90">
        <v>1811</v>
      </c>
      <c r="F99" s="41">
        <v>364</v>
      </c>
      <c r="G99" s="25">
        <v>344</v>
      </c>
      <c r="H99" s="26">
        <v>615.72</v>
      </c>
    </row>
    <row r="100" spans="1:8" ht="15.75">
      <c r="A100" s="28"/>
      <c r="B100" s="22" t="s">
        <v>643</v>
      </c>
      <c r="C100" s="23" t="s">
        <v>10</v>
      </c>
      <c r="D100" s="24" t="s">
        <v>170</v>
      </c>
      <c r="E100" s="90">
        <v>3509</v>
      </c>
      <c r="F100" s="41">
        <v>669</v>
      </c>
      <c r="G100" s="25">
        <v>322</v>
      </c>
      <c r="H100" s="26">
        <v>615.72</v>
      </c>
    </row>
    <row r="101" spans="1:8" ht="15.75">
      <c r="A101" s="28"/>
      <c r="B101" s="22" t="s">
        <v>644</v>
      </c>
      <c r="C101" s="23" t="s">
        <v>86</v>
      </c>
      <c r="D101" s="24" t="s">
        <v>171</v>
      </c>
      <c r="E101" s="90">
        <v>970</v>
      </c>
      <c r="F101" s="41">
        <v>226</v>
      </c>
      <c r="G101" s="25">
        <v>0</v>
      </c>
      <c r="H101" s="26">
        <v>615.72</v>
      </c>
    </row>
    <row r="102" spans="1:8" ht="15.75">
      <c r="A102" s="28"/>
      <c r="B102" s="22" t="s">
        <v>172</v>
      </c>
      <c r="C102" s="23" t="s">
        <v>10</v>
      </c>
      <c r="D102" s="24" t="s">
        <v>645</v>
      </c>
      <c r="E102" s="90">
        <v>3468</v>
      </c>
      <c r="F102" s="41">
        <v>0</v>
      </c>
      <c r="G102" s="25">
        <v>0</v>
      </c>
      <c r="H102" s="26">
        <v>615.72</v>
      </c>
    </row>
    <row r="103" spans="1:8" ht="15.75">
      <c r="A103" s="28"/>
      <c r="B103" s="22" t="s">
        <v>173</v>
      </c>
      <c r="C103" s="23" t="s">
        <v>10</v>
      </c>
      <c r="D103" s="24" t="s">
        <v>174</v>
      </c>
      <c r="E103" s="90">
        <v>1832</v>
      </c>
      <c r="F103" s="41">
        <v>755</v>
      </c>
      <c r="G103" s="25">
        <v>267</v>
      </c>
      <c r="H103" s="26">
        <v>615.72</v>
      </c>
    </row>
    <row r="104" spans="1:8" ht="15.75">
      <c r="A104" s="28"/>
      <c r="B104" s="22" t="s">
        <v>175</v>
      </c>
      <c r="C104" s="23" t="s">
        <v>10</v>
      </c>
      <c r="D104" s="24" t="s">
        <v>176</v>
      </c>
      <c r="E104" s="90">
        <v>1378</v>
      </c>
      <c r="F104" s="25">
        <v>612</v>
      </c>
      <c r="G104" s="25">
        <v>0</v>
      </c>
      <c r="H104" s="26">
        <v>615.72</v>
      </c>
    </row>
    <row r="105" spans="1:8" ht="15.75">
      <c r="A105" s="28"/>
      <c r="B105" s="22" t="s">
        <v>177</v>
      </c>
      <c r="C105" s="23" t="s">
        <v>10</v>
      </c>
      <c r="D105" s="24" t="s">
        <v>68</v>
      </c>
      <c r="E105" s="90">
        <v>3500</v>
      </c>
      <c r="F105" s="25">
        <v>1400</v>
      </c>
      <c r="G105" s="25">
        <v>550</v>
      </c>
      <c r="H105" s="26">
        <v>615.72</v>
      </c>
    </row>
    <row r="106" spans="1:8" ht="15.75">
      <c r="A106" s="28"/>
      <c r="B106" s="22" t="s">
        <v>178</v>
      </c>
      <c r="C106" s="23" t="s">
        <v>10</v>
      </c>
      <c r="D106" s="24" t="s">
        <v>71</v>
      </c>
      <c r="E106" s="90">
        <v>5400</v>
      </c>
      <c r="F106" s="25">
        <v>1700</v>
      </c>
      <c r="G106" s="25">
        <v>0</v>
      </c>
      <c r="H106" s="26">
        <v>615.72</v>
      </c>
    </row>
    <row r="107" spans="1:8" ht="15.75">
      <c r="A107" s="28"/>
      <c r="B107" s="22" t="s">
        <v>179</v>
      </c>
      <c r="C107" s="23" t="s">
        <v>10</v>
      </c>
      <c r="D107" s="24" t="s">
        <v>71</v>
      </c>
      <c r="E107" s="90">
        <v>200</v>
      </c>
      <c r="F107" s="25">
        <v>200</v>
      </c>
      <c r="G107" s="25">
        <v>30</v>
      </c>
      <c r="H107" s="26">
        <v>615.72</v>
      </c>
    </row>
    <row r="108" spans="1:8" ht="15.75">
      <c r="A108" s="28"/>
      <c r="B108" s="22" t="s">
        <v>180</v>
      </c>
      <c r="C108" s="23" t="s">
        <v>10</v>
      </c>
      <c r="D108" s="24" t="s">
        <v>71</v>
      </c>
      <c r="E108" s="90">
        <v>3600</v>
      </c>
      <c r="F108" s="25">
        <v>1250</v>
      </c>
      <c r="G108" s="25">
        <v>350</v>
      </c>
      <c r="H108" s="26">
        <v>615.72</v>
      </c>
    </row>
    <row r="109" spans="1:8" ht="15.75">
      <c r="A109" s="28"/>
      <c r="B109" s="22" t="s">
        <v>181</v>
      </c>
      <c r="C109" s="23" t="s">
        <v>10</v>
      </c>
      <c r="D109" s="24" t="s">
        <v>71</v>
      </c>
      <c r="E109" s="90">
        <v>8400</v>
      </c>
      <c r="F109" s="25">
        <v>4850</v>
      </c>
      <c r="G109" s="25">
        <v>2800</v>
      </c>
      <c r="H109" s="26">
        <v>615.72</v>
      </c>
    </row>
    <row r="110" spans="1:8" ht="15.75">
      <c r="A110" s="28"/>
      <c r="B110" s="22" t="s">
        <v>646</v>
      </c>
      <c r="C110" s="23" t="s">
        <v>10</v>
      </c>
      <c r="D110" s="24" t="s">
        <v>182</v>
      </c>
      <c r="E110" s="90">
        <v>5597</v>
      </c>
      <c r="F110" s="41">
        <v>1631</v>
      </c>
      <c r="G110" s="25">
        <v>375</v>
      </c>
      <c r="H110" s="26">
        <v>615.72</v>
      </c>
    </row>
    <row r="111" spans="1:8" ht="15.75">
      <c r="A111" s="28"/>
      <c r="B111" s="22" t="s">
        <v>183</v>
      </c>
      <c r="C111" s="23" t="s">
        <v>10</v>
      </c>
      <c r="D111" s="24" t="s">
        <v>184</v>
      </c>
      <c r="E111" s="90">
        <v>1413</v>
      </c>
      <c r="F111" s="41">
        <v>413</v>
      </c>
      <c r="G111" s="25">
        <v>0</v>
      </c>
      <c r="H111" s="26">
        <v>615.72</v>
      </c>
    </row>
    <row r="112" spans="1:8" ht="15.75">
      <c r="A112" s="28"/>
      <c r="B112" s="22" t="s">
        <v>647</v>
      </c>
      <c r="C112" s="23" t="s">
        <v>10</v>
      </c>
      <c r="D112" s="24" t="s">
        <v>185</v>
      </c>
      <c r="E112" s="90">
        <v>1020</v>
      </c>
      <c r="F112" s="41">
        <v>0</v>
      </c>
      <c r="G112" s="25">
        <v>0</v>
      </c>
      <c r="H112" s="26">
        <v>615.72</v>
      </c>
    </row>
    <row r="113" spans="1:8" ht="15.75">
      <c r="A113" s="28"/>
      <c r="B113" s="22" t="s">
        <v>186</v>
      </c>
      <c r="C113" s="23" t="s">
        <v>79</v>
      </c>
      <c r="D113" s="24" t="s">
        <v>80</v>
      </c>
      <c r="E113" s="90">
        <v>684</v>
      </c>
      <c r="F113" s="41">
        <v>192</v>
      </c>
      <c r="G113" s="25">
        <v>64</v>
      </c>
      <c r="H113" s="26">
        <v>615.72</v>
      </c>
    </row>
    <row r="114" spans="1:8" ht="15.75">
      <c r="A114" s="28"/>
      <c r="B114" s="22" t="s">
        <v>187</v>
      </c>
      <c r="C114" s="23" t="s">
        <v>10</v>
      </c>
      <c r="D114" s="24" t="s">
        <v>188</v>
      </c>
      <c r="E114" s="90">
        <v>1132</v>
      </c>
      <c r="F114" s="41">
        <v>0</v>
      </c>
      <c r="G114" s="25">
        <v>0</v>
      </c>
      <c r="H114" s="26">
        <v>615.72</v>
      </c>
    </row>
    <row r="115" spans="1:8" ht="15.75">
      <c r="A115" s="28"/>
      <c r="B115" s="22" t="s">
        <v>136</v>
      </c>
      <c r="C115" s="23" t="s">
        <v>10</v>
      </c>
      <c r="D115" s="24" t="s">
        <v>137</v>
      </c>
      <c r="E115" s="90">
        <v>8138</v>
      </c>
      <c r="F115" s="41">
        <v>0</v>
      </c>
      <c r="G115" s="41">
        <v>0</v>
      </c>
      <c r="H115" s="26">
        <v>615.72</v>
      </c>
    </row>
    <row r="116" spans="1:8" ht="15.75">
      <c r="A116" s="28"/>
      <c r="B116" s="22" t="s">
        <v>648</v>
      </c>
      <c r="C116" s="23" t="s">
        <v>10</v>
      </c>
      <c r="D116" s="24" t="s">
        <v>189</v>
      </c>
      <c r="E116" s="90">
        <v>3370</v>
      </c>
      <c r="F116" s="41">
        <v>0</v>
      </c>
      <c r="G116" s="25">
        <v>0</v>
      </c>
      <c r="H116" s="26">
        <v>615.72</v>
      </c>
    </row>
    <row r="117" spans="1:8" ht="15.75">
      <c r="A117" s="28"/>
      <c r="B117" s="22" t="s">
        <v>190</v>
      </c>
      <c r="C117" s="23" t="s">
        <v>10</v>
      </c>
      <c r="D117" s="24" t="s">
        <v>191</v>
      </c>
      <c r="E117" s="90">
        <v>1664</v>
      </c>
      <c r="F117" s="41">
        <v>1315</v>
      </c>
      <c r="G117" s="25">
        <v>0</v>
      </c>
      <c r="H117" s="26">
        <v>615.72</v>
      </c>
    </row>
    <row r="118" spans="1:8" ht="15.75">
      <c r="A118" s="28"/>
      <c r="B118" s="22" t="s">
        <v>192</v>
      </c>
      <c r="C118" s="23" t="s">
        <v>10</v>
      </c>
      <c r="D118" s="24" t="s">
        <v>193</v>
      </c>
      <c r="E118" s="90">
        <v>4408</v>
      </c>
      <c r="F118" s="41">
        <v>379</v>
      </c>
      <c r="G118" s="41">
        <v>245</v>
      </c>
      <c r="H118" s="26">
        <v>615.72</v>
      </c>
    </row>
    <row r="119" spans="1:8" ht="15.75">
      <c r="A119" s="28"/>
      <c r="B119" s="22" t="s">
        <v>194</v>
      </c>
      <c r="C119" s="23" t="s">
        <v>10</v>
      </c>
      <c r="D119" s="24" t="s">
        <v>195</v>
      </c>
      <c r="E119" s="90">
        <v>1917</v>
      </c>
      <c r="F119" s="41">
        <v>336</v>
      </c>
      <c r="G119" s="41">
        <v>153</v>
      </c>
      <c r="H119" s="26">
        <v>615.72</v>
      </c>
    </row>
    <row r="120" spans="2:8" ht="15.75">
      <c r="B120" s="89" t="s">
        <v>196</v>
      </c>
      <c r="C120" s="87" t="s">
        <v>10</v>
      </c>
      <c r="D120" s="87" t="s">
        <v>197</v>
      </c>
      <c r="E120" s="88">
        <v>3848</v>
      </c>
      <c r="F120" s="88">
        <v>454</v>
      </c>
      <c r="G120" s="88">
        <v>0</v>
      </c>
      <c r="H120" s="87">
        <v>615.72</v>
      </c>
    </row>
    <row r="121" spans="1:8" ht="15.75">
      <c r="A121" s="28"/>
      <c r="B121" s="22" t="s">
        <v>112</v>
      </c>
      <c r="C121" s="23" t="s">
        <v>113</v>
      </c>
      <c r="D121" s="24" t="s">
        <v>649</v>
      </c>
      <c r="E121" s="90">
        <v>5161</v>
      </c>
      <c r="F121" s="41">
        <v>4961</v>
      </c>
      <c r="G121" s="41">
        <v>5095</v>
      </c>
      <c r="H121" s="26">
        <v>615.72</v>
      </c>
    </row>
    <row r="122" spans="1:8" ht="15.75">
      <c r="A122" s="28"/>
      <c r="B122" s="22" t="s">
        <v>198</v>
      </c>
      <c r="C122" s="23" t="s">
        <v>10</v>
      </c>
      <c r="D122" s="24" t="s">
        <v>199</v>
      </c>
      <c r="E122" s="90">
        <v>888</v>
      </c>
      <c r="F122" s="41">
        <v>160</v>
      </c>
      <c r="G122" s="25">
        <v>0</v>
      </c>
      <c r="H122" s="26">
        <v>615.72</v>
      </c>
    </row>
    <row r="123" spans="1:8" ht="15.75">
      <c r="A123" s="28"/>
      <c r="B123" s="22" t="s">
        <v>200</v>
      </c>
      <c r="C123" s="23" t="s">
        <v>10</v>
      </c>
      <c r="D123" s="24" t="s">
        <v>201</v>
      </c>
      <c r="E123" s="90">
        <v>6326</v>
      </c>
      <c r="F123" s="41">
        <v>369</v>
      </c>
      <c r="G123" s="25">
        <v>0</v>
      </c>
      <c r="H123" s="26">
        <v>615.72</v>
      </c>
    </row>
    <row r="124" spans="1:8" ht="15.75">
      <c r="A124" s="28"/>
      <c r="B124" s="22" t="s">
        <v>202</v>
      </c>
      <c r="C124" s="23" t="s">
        <v>10</v>
      </c>
      <c r="D124" s="24" t="s">
        <v>203</v>
      </c>
      <c r="E124" s="90">
        <v>3000</v>
      </c>
      <c r="F124" s="41">
        <v>1200</v>
      </c>
      <c r="G124" s="25">
        <v>900</v>
      </c>
      <c r="H124" s="26">
        <v>615.72</v>
      </c>
    </row>
    <row r="125" spans="1:8" ht="15.75">
      <c r="A125" s="28"/>
      <c r="B125" s="22" t="s">
        <v>204</v>
      </c>
      <c r="C125" s="23" t="s">
        <v>10</v>
      </c>
      <c r="D125" s="24" t="s">
        <v>32</v>
      </c>
      <c r="E125" s="90">
        <v>1764</v>
      </c>
      <c r="F125" s="41">
        <v>0</v>
      </c>
      <c r="G125" s="25">
        <v>0</v>
      </c>
      <c r="H125" s="26">
        <v>615.72</v>
      </c>
    </row>
    <row r="126" spans="1:8" ht="15.75">
      <c r="A126" s="28"/>
      <c r="B126" s="22" t="s">
        <v>205</v>
      </c>
      <c r="C126" s="23" t="s">
        <v>10</v>
      </c>
      <c r="D126" s="24" t="s">
        <v>206</v>
      </c>
      <c r="E126" s="90">
        <v>3772</v>
      </c>
      <c r="F126" s="41">
        <v>442</v>
      </c>
      <c r="G126" s="25">
        <v>0</v>
      </c>
      <c r="H126" s="26">
        <v>615.72</v>
      </c>
    </row>
    <row r="127" spans="1:8" ht="15.75">
      <c r="A127" s="28"/>
      <c r="B127" s="22" t="s">
        <v>57</v>
      </c>
      <c r="C127" s="23" t="s">
        <v>10</v>
      </c>
      <c r="D127" s="24" t="s">
        <v>58</v>
      </c>
      <c r="E127" s="90">
        <v>0</v>
      </c>
      <c r="F127" s="41">
        <v>0</v>
      </c>
      <c r="G127" s="25">
        <v>0</v>
      </c>
      <c r="H127" s="26">
        <v>615.72</v>
      </c>
    </row>
    <row r="128" spans="1:8" ht="15.75">
      <c r="A128" s="28"/>
      <c r="B128" s="22" t="s">
        <v>207</v>
      </c>
      <c r="C128" s="23" t="s">
        <v>10</v>
      </c>
      <c r="D128" s="24" t="s">
        <v>208</v>
      </c>
      <c r="E128" s="90">
        <v>1317</v>
      </c>
      <c r="F128" s="41">
        <v>639</v>
      </c>
      <c r="G128" s="25">
        <v>0</v>
      </c>
      <c r="H128" s="26">
        <v>615.72</v>
      </c>
    </row>
    <row r="129" spans="1:8" ht="15.75">
      <c r="A129" s="28"/>
      <c r="B129" s="22" t="s">
        <v>209</v>
      </c>
      <c r="C129" s="23" t="s">
        <v>10</v>
      </c>
      <c r="D129" s="24" t="s">
        <v>210</v>
      </c>
      <c r="E129" s="90">
        <v>2761</v>
      </c>
      <c r="F129" s="41">
        <v>0</v>
      </c>
      <c r="G129" s="25">
        <v>0</v>
      </c>
      <c r="H129" s="26">
        <v>615.72</v>
      </c>
    </row>
    <row r="130" spans="1:8" ht="15.75">
      <c r="A130" s="28"/>
      <c r="B130" s="22" t="s">
        <v>211</v>
      </c>
      <c r="C130" s="23" t="s">
        <v>10</v>
      </c>
      <c r="D130" s="24" t="s">
        <v>212</v>
      </c>
      <c r="E130" s="90">
        <v>3185</v>
      </c>
      <c r="F130" s="41">
        <v>1332</v>
      </c>
      <c r="G130" s="25">
        <v>0</v>
      </c>
      <c r="H130" s="26">
        <v>615.72</v>
      </c>
    </row>
    <row r="131" spans="1:8" ht="15.75">
      <c r="A131" s="28"/>
      <c r="B131" s="22" t="s">
        <v>213</v>
      </c>
      <c r="C131" s="23" t="s">
        <v>10</v>
      </c>
      <c r="D131" s="24" t="s">
        <v>214</v>
      </c>
      <c r="E131" s="90">
        <v>3748</v>
      </c>
      <c r="F131" s="41">
        <v>1354</v>
      </c>
      <c r="G131" s="25">
        <v>0</v>
      </c>
      <c r="H131" s="26">
        <v>615.72</v>
      </c>
    </row>
    <row r="132" spans="1:8" ht="15.75">
      <c r="A132" s="28"/>
      <c r="B132" s="22" t="s">
        <v>215</v>
      </c>
      <c r="C132" s="23" t="s">
        <v>10</v>
      </c>
      <c r="D132" s="24" t="s">
        <v>216</v>
      </c>
      <c r="E132" s="90">
        <v>2005</v>
      </c>
      <c r="F132" s="41">
        <v>478</v>
      </c>
      <c r="G132" s="25">
        <v>68</v>
      </c>
      <c r="H132" s="26">
        <v>615.72</v>
      </c>
    </row>
    <row r="133" spans="1:8" s="47" customFormat="1" ht="15.75">
      <c r="A133" s="28"/>
      <c r="B133" s="22" t="s">
        <v>217</v>
      </c>
      <c r="C133" s="23" t="s">
        <v>10</v>
      </c>
      <c r="D133" s="24" t="s">
        <v>218</v>
      </c>
      <c r="E133" s="90">
        <v>3715</v>
      </c>
      <c r="F133" s="41">
        <v>3017</v>
      </c>
      <c r="G133" s="25">
        <v>3010</v>
      </c>
      <c r="H133" s="26">
        <v>615.72</v>
      </c>
    </row>
    <row r="134" spans="1:8" ht="15.75">
      <c r="A134" s="28"/>
      <c r="B134" s="22" t="s">
        <v>219</v>
      </c>
      <c r="C134" s="23" t="s">
        <v>10</v>
      </c>
      <c r="D134" s="24" t="s">
        <v>220</v>
      </c>
      <c r="E134" s="90">
        <v>1600</v>
      </c>
      <c r="F134" s="41">
        <v>488</v>
      </c>
      <c r="G134" s="25">
        <v>0</v>
      </c>
      <c r="H134" s="26">
        <v>615.72</v>
      </c>
    </row>
    <row r="135" spans="1:8" ht="15.75">
      <c r="A135" s="28"/>
      <c r="B135" s="22" t="s">
        <v>650</v>
      </c>
      <c r="C135" s="23" t="s">
        <v>86</v>
      </c>
      <c r="D135" s="24" t="s">
        <v>221</v>
      </c>
      <c r="E135" s="90">
        <v>2484</v>
      </c>
      <c r="F135" s="41">
        <v>85</v>
      </c>
      <c r="G135" s="25">
        <v>0</v>
      </c>
      <c r="H135" s="26">
        <v>615.72</v>
      </c>
    </row>
    <row r="136" spans="1:8" ht="15.75">
      <c r="A136" s="28"/>
      <c r="B136" s="22" t="s">
        <v>651</v>
      </c>
      <c r="C136" s="23" t="s">
        <v>86</v>
      </c>
      <c r="D136" s="24" t="s">
        <v>222</v>
      </c>
      <c r="E136" s="90">
        <v>1665</v>
      </c>
      <c r="F136" s="41">
        <v>403</v>
      </c>
      <c r="G136" s="25">
        <v>0</v>
      </c>
      <c r="H136" s="26">
        <v>615.72</v>
      </c>
    </row>
    <row r="137" spans="1:8" s="48" customFormat="1" ht="15.75">
      <c r="A137" s="28"/>
      <c r="B137" s="22" t="s">
        <v>652</v>
      </c>
      <c r="C137" s="23" t="s">
        <v>10</v>
      </c>
      <c r="D137" s="24" t="s">
        <v>223</v>
      </c>
      <c r="E137" s="90">
        <v>1215</v>
      </c>
      <c r="F137" s="41">
        <v>500</v>
      </c>
      <c r="G137" s="25">
        <v>237</v>
      </c>
      <c r="H137" s="26">
        <v>615.72</v>
      </c>
    </row>
    <row r="138" spans="1:8" ht="15.75">
      <c r="A138" s="28"/>
      <c r="B138" s="22" t="s">
        <v>224</v>
      </c>
      <c r="C138" s="23" t="s">
        <v>10</v>
      </c>
      <c r="D138" s="24" t="s">
        <v>225</v>
      </c>
      <c r="E138" s="90">
        <v>5213</v>
      </c>
      <c r="F138" s="41">
        <v>0</v>
      </c>
      <c r="G138" s="25">
        <v>0</v>
      </c>
      <c r="H138" s="26">
        <v>615.72</v>
      </c>
    </row>
    <row r="139" spans="1:8" s="48" customFormat="1" ht="15.75">
      <c r="A139" s="28"/>
      <c r="B139" s="22" t="s">
        <v>226</v>
      </c>
      <c r="C139" s="23" t="s">
        <v>10</v>
      </c>
      <c r="D139" s="24" t="s">
        <v>227</v>
      </c>
      <c r="E139" s="90">
        <v>2015</v>
      </c>
      <c r="F139" s="41">
        <v>0</v>
      </c>
      <c r="G139" s="25">
        <v>0</v>
      </c>
      <c r="H139" s="26">
        <v>615.72</v>
      </c>
    </row>
    <row r="140" spans="1:8" ht="15.75">
      <c r="A140" s="28"/>
      <c r="B140" s="22" t="s">
        <v>228</v>
      </c>
      <c r="C140" s="23" t="s">
        <v>86</v>
      </c>
      <c r="D140" s="24" t="s">
        <v>229</v>
      </c>
      <c r="E140" s="90">
        <v>1204</v>
      </c>
      <c r="F140" s="41">
        <v>326</v>
      </c>
      <c r="G140" s="25">
        <v>0</v>
      </c>
      <c r="H140" s="26">
        <v>615.72</v>
      </c>
    </row>
    <row r="141" spans="1:8" ht="15.75">
      <c r="A141" s="28"/>
      <c r="B141" s="22" t="s">
        <v>230</v>
      </c>
      <c r="C141" s="23" t="s">
        <v>10</v>
      </c>
      <c r="D141" s="24" t="s">
        <v>231</v>
      </c>
      <c r="E141" s="90">
        <v>1997</v>
      </c>
      <c r="F141" s="41">
        <v>0</v>
      </c>
      <c r="G141" s="25">
        <v>0</v>
      </c>
      <c r="H141" s="26">
        <v>615.72</v>
      </c>
    </row>
    <row r="142" spans="1:8" ht="15.75">
      <c r="A142" s="28"/>
      <c r="B142" s="22" t="s">
        <v>653</v>
      </c>
      <c r="C142" s="23" t="s">
        <v>10</v>
      </c>
      <c r="D142" s="24" t="s">
        <v>232</v>
      </c>
      <c r="E142" s="90">
        <v>2200</v>
      </c>
      <c r="F142" s="41">
        <v>1427</v>
      </c>
      <c r="G142" s="25">
        <v>0</v>
      </c>
      <c r="H142" s="26">
        <v>615.72</v>
      </c>
    </row>
    <row r="143" spans="1:8" ht="15.75">
      <c r="A143" s="28"/>
      <c r="B143" s="22" t="s">
        <v>233</v>
      </c>
      <c r="C143" s="23" t="s">
        <v>86</v>
      </c>
      <c r="D143" s="24" t="s">
        <v>234</v>
      </c>
      <c r="E143" s="90">
        <v>0</v>
      </c>
      <c r="F143" s="41">
        <v>0</v>
      </c>
      <c r="G143" s="25">
        <v>0</v>
      </c>
      <c r="H143" s="26">
        <v>615.72</v>
      </c>
    </row>
    <row r="144" spans="1:8" s="48" customFormat="1" ht="15.75">
      <c r="A144" s="28"/>
      <c r="B144" s="22" t="s">
        <v>235</v>
      </c>
      <c r="C144" s="23" t="s">
        <v>10</v>
      </c>
      <c r="D144" s="24" t="s">
        <v>236</v>
      </c>
      <c r="E144" s="90">
        <v>833</v>
      </c>
      <c r="F144" s="41">
        <v>0</v>
      </c>
      <c r="G144" s="25">
        <v>0</v>
      </c>
      <c r="H144" s="26">
        <v>615.72</v>
      </c>
    </row>
    <row r="145" spans="1:8" ht="15.75">
      <c r="A145" s="28"/>
      <c r="B145" s="22" t="s">
        <v>654</v>
      </c>
      <c r="C145" s="23" t="s">
        <v>10</v>
      </c>
      <c r="D145" s="24" t="s">
        <v>237</v>
      </c>
      <c r="E145" s="90">
        <v>5089</v>
      </c>
      <c r="F145" s="41">
        <v>2433</v>
      </c>
      <c r="G145" s="25">
        <v>1649</v>
      </c>
      <c r="H145" s="26">
        <v>615.72</v>
      </c>
    </row>
    <row r="146" spans="1:8" ht="15.75">
      <c r="A146" s="28"/>
      <c r="B146" s="22" t="s">
        <v>238</v>
      </c>
      <c r="C146" s="23" t="s">
        <v>10</v>
      </c>
      <c r="D146" s="24" t="s">
        <v>239</v>
      </c>
      <c r="E146" s="90">
        <v>2460</v>
      </c>
      <c r="F146" s="41">
        <v>0</v>
      </c>
      <c r="G146" s="41">
        <v>0</v>
      </c>
      <c r="H146" s="26">
        <v>615.72</v>
      </c>
    </row>
    <row r="147" spans="1:8" ht="15.75">
      <c r="A147" s="28"/>
      <c r="B147" s="22" t="s">
        <v>240</v>
      </c>
      <c r="C147" s="23" t="s">
        <v>10</v>
      </c>
      <c r="D147" s="24" t="s">
        <v>241</v>
      </c>
      <c r="E147" s="90">
        <v>4594</v>
      </c>
      <c r="F147" s="41">
        <v>2500</v>
      </c>
      <c r="G147" s="41">
        <v>880</v>
      </c>
      <c r="H147" s="26">
        <v>615.72</v>
      </c>
    </row>
    <row r="148" spans="1:8" ht="15.75">
      <c r="A148" s="28"/>
      <c r="B148" s="22" t="s">
        <v>242</v>
      </c>
      <c r="C148" s="23" t="s">
        <v>10</v>
      </c>
      <c r="D148" s="24" t="s">
        <v>243</v>
      </c>
      <c r="E148" s="90">
        <v>0</v>
      </c>
      <c r="F148" s="41">
        <v>0</v>
      </c>
      <c r="G148" s="25">
        <v>0</v>
      </c>
      <c r="H148" s="26">
        <v>615.72</v>
      </c>
    </row>
    <row r="149" spans="1:8" ht="15.75">
      <c r="A149" s="28"/>
      <c r="B149" s="22" t="s">
        <v>244</v>
      </c>
      <c r="C149" s="23" t="s">
        <v>10</v>
      </c>
      <c r="D149" s="24" t="s">
        <v>245</v>
      </c>
      <c r="E149" s="90">
        <v>3545</v>
      </c>
      <c r="F149" s="41">
        <v>0</v>
      </c>
      <c r="G149" s="25">
        <v>0</v>
      </c>
      <c r="H149" s="26">
        <v>615.72</v>
      </c>
    </row>
    <row r="150" spans="1:8" ht="15.75">
      <c r="A150" s="28"/>
      <c r="B150" s="22" t="s">
        <v>246</v>
      </c>
      <c r="C150" s="23" t="s">
        <v>10</v>
      </c>
      <c r="D150" s="24" t="s">
        <v>247</v>
      </c>
      <c r="E150" s="90">
        <v>2271</v>
      </c>
      <c r="F150" s="41">
        <v>33</v>
      </c>
      <c r="G150" s="41">
        <v>0</v>
      </c>
      <c r="H150" s="26">
        <v>615.72</v>
      </c>
    </row>
    <row r="151" spans="1:8" ht="15.75">
      <c r="A151" s="28"/>
      <c r="B151" s="22" t="s">
        <v>248</v>
      </c>
      <c r="C151" s="23" t="s">
        <v>10</v>
      </c>
      <c r="D151" s="24" t="s">
        <v>249</v>
      </c>
      <c r="E151" s="90">
        <v>5286</v>
      </c>
      <c r="F151" s="41">
        <v>1115</v>
      </c>
      <c r="G151" s="41">
        <v>0</v>
      </c>
      <c r="H151" s="26">
        <v>615.72</v>
      </c>
    </row>
    <row r="152" spans="1:8" ht="15.75">
      <c r="A152" s="28"/>
      <c r="B152" s="22" t="s">
        <v>250</v>
      </c>
      <c r="C152" s="23" t="s">
        <v>10</v>
      </c>
      <c r="D152" s="24" t="s">
        <v>251</v>
      </c>
      <c r="E152" s="90">
        <v>0</v>
      </c>
      <c r="F152" s="41">
        <v>0</v>
      </c>
      <c r="G152" s="25">
        <v>0</v>
      </c>
      <c r="H152" s="26">
        <v>615.72</v>
      </c>
    </row>
    <row r="153" spans="1:8" s="48" customFormat="1" ht="15.75">
      <c r="A153" s="28"/>
      <c r="B153" s="22" t="s">
        <v>252</v>
      </c>
      <c r="C153" s="23" t="s">
        <v>86</v>
      </c>
      <c r="D153" s="24" t="s">
        <v>253</v>
      </c>
      <c r="E153" s="90">
        <v>6890</v>
      </c>
      <c r="F153" s="41">
        <v>2134</v>
      </c>
      <c r="G153" s="41">
        <v>1257</v>
      </c>
      <c r="H153" s="26">
        <v>615.72</v>
      </c>
    </row>
    <row r="154" spans="1:8" ht="15.75">
      <c r="A154" s="28"/>
      <c r="B154" s="22" t="s">
        <v>254</v>
      </c>
      <c r="C154" s="23" t="s">
        <v>10</v>
      </c>
      <c r="D154" s="24" t="s">
        <v>255</v>
      </c>
      <c r="E154" s="90">
        <v>1648</v>
      </c>
      <c r="F154" s="41">
        <v>772</v>
      </c>
      <c r="G154" s="41">
        <v>0</v>
      </c>
      <c r="H154" s="26">
        <v>615.72</v>
      </c>
    </row>
    <row r="155" spans="1:8" ht="15.75">
      <c r="A155" s="28"/>
      <c r="B155" s="22" t="s">
        <v>256</v>
      </c>
      <c r="C155" s="23" t="s">
        <v>10</v>
      </c>
      <c r="D155" s="24" t="s">
        <v>257</v>
      </c>
      <c r="E155" s="90">
        <v>6108</v>
      </c>
      <c r="F155" s="41">
        <v>1804</v>
      </c>
      <c r="G155" s="41">
        <v>2044</v>
      </c>
      <c r="H155" s="26">
        <v>615.72</v>
      </c>
    </row>
    <row r="156" spans="1:8" ht="15.75">
      <c r="A156" s="28"/>
      <c r="B156" s="22" t="s">
        <v>258</v>
      </c>
      <c r="C156" s="23" t="s">
        <v>10</v>
      </c>
      <c r="D156" s="24" t="s">
        <v>259</v>
      </c>
      <c r="E156" s="90">
        <v>3520</v>
      </c>
      <c r="F156" s="41">
        <v>1073</v>
      </c>
      <c r="G156" s="41">
        <v>0</v>
      </c>
      <c r="H156" s="26">
        <v>615.72</v>
      </c>
    </row>
    <row r="157" spans="1:8" ht="15.75">
      <c r="A157" s="28"/>
      <c r="B157" s="22" t="s">
        <v>655</v>
      </c>
      <c r="C157" s="23" t="s">
        <v>10</v>
      </c>
      <c r="D157" s="24" t="s">
        <v>260</v>
      </c>
      <c r="E157" s="90">
        <v>1172</v>
      </c>
      <c r="F157" s="41">
        <v>278</v>
      </c>
      <c r="G157" s="41">
        <v>192</v>
      </c>
      <c r="H157" s="26">
        <v>615.72</v>
      </c>
    </row>
    <row r="158" spans="1:8" ht="15.75">
      <c r="A158" s="28"/>
      <c r="B158" s="22" t="s">
        <v>261</v>
      </c>
      <c r="C158" s="23" t="s">
        <v>10</v>
      </c>
      <c r="D158" s="24" t="s">
        <v>262</v>
      </c>
      <c r="E158" s="90">
        <v>7216</v>
      </c>
      <c r="F158" s="41">
        <v>0</v>
      </c>
      <c r="G158" s="41">
        <v>0</v>
      </c>
      <c r="H158" s="26">
        <v>615.72</v>
      </c>
    </row>
    <row r="159" spans="1:8" ht="15.75">
      <c r="A159" s="28"/>
      <c r="B159" s="22" t="s">
        <v>263</v>
      </c>
      <c r="C159" s="23" t="s">
        <v>10</v>
      </c>
      <c r="D159" s="24" t="s">
        <v>264</v>
      </c>
      <c r="E159" s="90">
        <v>1373</v>
      </c>
      <c r="F159" s="41">
        <v>579</v>
      </c>
      <c r="G159" s="41">
        <v>0</v>
      </c>
      <c r="H159" s="26">
        <v>615.72</v>
      </c>
    </row>
    <row r="160" spans="1:8" ht="15.75">
      <c r="A160" s="28"/>
      <c r="B160" s="22" t="s">
        <v>265</v>
      </c>
      <c r="C160" s="23" t="s">
        <v>10</v>
      </c>
      <c r="D160" s="24" t="s">
        <v>266</v>
      </c>
      <c r="E160" s="90">
        <v>3802</v>
      </c>
      <c r="F160" s="41">
        <v>0</v>
      </c>
      <c r="G160" s="25">
        <v>0</v>
      </c>
      <c r="H160" s="26">
        <v>615.72</v>
      </c>
    </row>
    <row r="161" spans="1:8" ht="15.75">
      <c r="A161" s="28"/>
      <c r="B161" s="22" t="s">
        <v>267</v>
      </c>
      <c r="C161" s="23" t="s">
        <v>10</v>
      </c>
      <c r="D161" s="24" t="s">
        <v>268</v>
      </c>
      <c r="E161" s="90">
        <v>2100</v>
      </c>
      <c r="F161" s="41">
        <v>365</v>
      </c>
      <c r="G161" s="41">
        <v>0</v>
      </c>
      <c r="H161" s="26">
        <v>615.72</v>
      </c>
    </row>
    <row r="162" spans="1:8" ht="15.75">
      <c r="A162" s="28"/>
      <c r="B162" s="22" t="s">
        <v>269</v>
      </c>
      <c r="C162" s="23" t="s">
        <v>10</v>
      </c>
      <c r="D162" s="24" t="s">
        <v>268</v>
      </c>
      <c r="E162" s="90">
        <v>2774</v>
      </c>
      <c r="F162" s="41">
        <v>1669</v>
      </c>
      <c r="G162" s="41">
        <v>1726</v>
      </c>
      <c r="H162" s="26">
        <v>615.72</v>
      </c>
    </row>
    <row r="163" spans="1:8" ht="15.75">
      <c r="A163" s="28"/>
      <c r="B163" s="22" t="s">
        <v>270</v>
      </c>
      <c r="C163" s="23" t="s">
        <v>22</v>
      </c>
      <c r="D163" s="24" t="s">
        <v>268</v>
      </c>
      <c r="E163" s="90">
        <v>2349</v>
      </c>
      <c r="F163" s="41">
        <v>1074</v>
      </c>
      <c r="G163" s="41">
        <v>0</v>
      </c>
      <c r="H163" s="26">
        <v>615.72</v>
      </c>
    </row>
    <row r="164" spans="1:8" ht="15.75">
      <c r="A164" s="28"/>
      <c r="B164" s="22" t="s">
        <v>271</v>
      </c>
      <c r="C164" s="23" t="s">
        <v>22</v>
      </c>
      <c r="D164" s="24" t="s">
        <v>268</v>
      </c>
      <c r="E164" s="90">
        <v>1326</v>
      </c>
      <c r="F164" s="41">
        <v>751</v>
      </c>
      <c r="G164" s="41">
        <v>361</v>
      </c>
      <c r="H164" s="26">
        <v>615.72</v>
      </c>
    </row>
    <row r="165" spans="1:8" ht="15.75">
      <c r="A165" s="28"/>
      <c r="B165" s="22" t="s">
        <v>272</v>
      </c>
      <c r="C165" s="23" t="s">
        <v>22</v>
      </c>
      <c r="D165" s="24" t="s">
        <v>268</v>
      </c>
      <c r="E165" s="90">
        <v>3438</v>
      </c>
      <c r="F165" s="41">
        <v>1285</v>
      </c>
      <c r="G165" s="41">
        <v>0</v>
      </c>
      <c r="H165" s="26">
        <v>615.72</v>
      </c>
    </row>
    <row r="166" spans="1:8" ht="15.75">
      <c r="A166" s="28"/>
      <c r="B166" s="22" t="s">
        <v>656</v>
      </c>
      <c r="C166" s="23" t="s">
        <v>10</v>
      </c>
      <c r="D166" s="24" t="s">
        <v>268</v>
      </c>
      <c r="E166" s="90">
        <v>6182</v>
      </c>
      <c r="F166" s="41">
        <v>1569</v>
      </c>
      <c r="G166" s="41">
        <v>0</v>
      </c>
      <c r="H166" s="26">
        <v>615.72</v>
      </c>
    </row>
    <row r="167" spans="1:8" ht="15.75">
      <c r="A167" s="28"/>
      <c r="B167" s="22" t="s">
        <v>657</v>
      </c>
      <c r="C167" s="23" t="s">
        <v>86</v>
      </c>
      <c r="D167" s="24" t="s">
        <v>273</v>
      </c>
      <c r="E167" s="90">
        <v>1350</v>
      </c>
      <c r="F167" s="41">
        <v>0</v>
      </c>
      <c r="G167" s="25">
        <v>0</v>
      </c>
      <c r="H167" s="26">
        <v>615.72</v>
      </c>
    </row>
    <row r="168" spans="1:8" ht="15.75">
      <c r="A168" s="28"/>
      <c r="B168" s="22" t="s">
        <v>274</v>
      </c>
      <c r="C168" s="23" t="s">
        <v>10</v>
      </c>
      <c r="D168" s="24" t="s">
        <v>275</v>
      </c>
      <c r="E168" s="90">
        <v>3008</v>
      </c>
      <c r="F168" s="41">
        <v>0</v>
      </c>
      <c r="G168" s="25">
        <v>0</v>
      </c>
      <c r="H168" s="26">
        <v>615.72</v>
      </c>
    </row>
    <row r="169" spans="1:8" ht="15.75">
      <c r="A169" s="28"/>
      <c r="B169" s="22" t="s">
        <v>276</v>
      </c>
      <c r="C169" s="23" t="s">
        <v>10</v>
      </c>
      <c r="D169" s="24" t="s">
        <v>277</v>
      </c>
      <c r="E169" s="90">
        <v>1894</v>
      </c>
      <c r="F169" s="41">
        <v>542</v>
      </c>
      <c r="G169" s="25">
        <v>0</v>
      </c>
      <c r="H169" s="26">
        <v>615.72</v>
      </c>
    </row>
    <row r="170" spans="1:8" ht="15.75">
      <c r="A170" s="28"/>
      <c r="B170" s="22" t="s">
        <v>278</v>
      </c>
      <c r="C170" s="23" t="s">
        <v>10</v>
      </c>
      <c r="D170" s="24" t="s">
        <v>279</v>
      </c>
      <c r="E170" s="90">
        <v>1855</v>
      </c>
      <c r="F170" s="41">
        <v>808</v>
      </c>
      <c r="G170" s="25">
        <v>735</v>
      </c>
      <c r="H170" s="26">
        <v>615.72</v>
      </c>
    </row>
    <row r="171" spans="1:8" ht="15.75">
      <c r="A171" s="28"/>
      <c r="B171" s="22" t="s">
        <v>280</v>
      </c>
      <c r="C171" s="23" t="s">
        <v>10</v>
      </c>
      <c r="D171" s="24" t="s">
        <v>281</v>
      </c>
      <c r="E171" s="90">
        <v>1713</v>
      </c>
      <c r="F171" s="41">
        <v>335</v>
      </c>
      <c r="G171" s="41">
        <v>0</v>
      </c>
      <c r="H171" s="26">
        <v>615.72</v>
      </c>
    </row>
    <row r="172" spans="1:8" ht="15.75">
      <c r="A172" s="28"/>
      <c r="B172" s="22" t="s">
        <v>282</v>
      </c>
      <c r="C172" s="23" t="s">
        <v>10</v>
      </c>
      <c r="D172" s="24" t="s">
        <v>283</v>
      </c>
      <c r="E172" s="90">
        <v>0</v>
      </c>
      <c r="F172" s="41">
        <v>0</v>
      </c>
      <c r="G172" s="41">
        <v>0</v>
      </c>
      <c r="H172" s="26">
        <v>615.72</v>
      </c>
    </row>
    <row r="173" spans="1:8" ht="15.75">
      <c r="A173" s="28"/>
      <c r="B173" s="22" t="s">
        <v>284</v>
      </c>
      <c r="C173" s="23" t="s">
        <v>10</v>
      </c>
      <c r="D173" s="24" t="s">
        <v>285</v>
      </c>
      <c r="E173" s="90">
        <v>3225</v>
      </c>
      <c r="F173" s="41">
        <v>1758</v>
      </c>
      <c r="G173" s="41">
        <v>924</v>
      </c>
      <c r="H173" s="26">
        <v>615.72</v>
      </c>
    </row>
    <row r="174" spans="1:8" ht="15.75">
      <c r="A174" s="28"/>
      <c r="B174" s="22" t="s">
        <v>286</v>
      </c>
      <c r="C174" s="23" t="s">
        <v>10</v>
      </c>
      <c r="D174" s="24" t="s">
        <v>287</v>
      </c>
      <c r="E174" s="90">
        <v>1080</v>
      </c>
      <c r="F174" s="41">
        <v>497</v>
      </c>
      <c r="G174" s="41">
        <v>26</v>
      </c>
      <c r="H174" s="26">
        <v>615.72</v>
      </c>
    </row>
    <row r="175" spans="1:8" ht="15.75">
      <c r="A175" s="28"/>
      <c r="B175" s="22" t="s">
        <v>288</v>
      </c>
      <c r="C175" s="23" t="s">
        <v>22</v>
      </c>
      <c r="D175" s="24" t="s">
        <v>289</v>
      </c>
      <c r="E175" s="90">
        <v>733</v>
      </c>
      <c r="F175" s="41">
        <v>496</v>
      </c>
      <c r="G175" s="41">
        <v>46</v>
      </c>
      <c r="H175" s="26">
        <v>615.72</v>
      </c>
    </row>
    <row r="176" spans="1:8" ht="15.75">
      <c r="A176" s="28"/>
      <c r="B176" s="22" t="s">
        <v>290</v>
      </c>
      <c r="C176" s="23" t="s">
        <v>86</v>
      </c>
      <c r="D176" s="24" t="s">
        <v>291</v>
      </c>
      <c r="E176" s="90">
        <v>900</v>
      </c>
      <c r="F176" s="41">
        <v>680</v>
      </c>
      <c r="G176" s="25">
        <v>0</v>
      </c>
      <c r="H176" s="26">
        <v>615.72</v>
      </c>
    </row>
    <row r="177" spans="1:8" ht="15.75">
      <c r="A177" s="28"/>
      <c r="B177" s="22" t="s">
        <v>292</v>
      </c>
      <c r="C177" s="23" t="s">
        <v>86</v>
      </c>
      <c r="D177" s="24" t="s">
        <v>291</v>
      </c>
      <c r="E177" s="90">
        <v>930</v>
      </c>
      <c r="F177" s="41">
        <v>790</v>
      </c>
      <c r="G177" s="25">
        <v>0</v>
      </c>
      <c r="H177" s="26">
        <v>615.72</v>
      </c>
    </row>
    <row r="178" spans="1:8" ht="15.75">
      <c r="A178" s="28"/>
      <c r="B178" s="22" t="s">
        <v>293</v>
      </c>
      <c r="C178" s="23" t="s">
        <v>10</v>
      </c>
      <c r="D178" s="24" t="s">
        <v>294</v>
      </c>
      <c r="E178" s="90">
        <v>1800</v>
      </c>
      <c r="F178" s="41">
        <v>400</v>
      </c>
      <c r="G178" s="25">
        <v>1100</v>
      </c>
      <c r="H178" s="26">
        <v>615.72</v>
      </c>
    </row>
    <row r="179" spans="1:8" ht="15.75">
      <c r="A179" s="28"/>
      <c r="B179" s="22" t="s">
        <v>295</v>
      </c>
      <c r="C179" s="23" t="s">
        <v>79</v>
      </c>
      <c r="D179" s="24" t="s">
        <v>296</v>
      </c>
      <c r="E179" s="90">
        <v>500</v>
      </c>
      <c r="F179" s="41">
        <v>60</v>
      </c>
      <c r="G179" s="25">
        <v>0</v>
      </c>
      <c r="H179" s="26">
        <v>615.72</v>
      </c>
    </row>
    <row r="180" spans="1:8" ht="15.75">
      <c r="A180" s="28"/>
      <c r="B180" s="22" t="s">
        <v>297</v>
      </c>
      <c r="C180" s="23" t="s">
        <v>10</v>
      </c>
      <c r="D180" s="24" t="s">
        <v>298</v>
      </c>
      <c r="E180" s="90">
        <v>1800</v>
      </c>
      <c r="F180" s="41">
        <v>500</v>
      </c>
      <c r="G180" s="25">
        <v>0</v>
      </c>
      <c r="H180" s="26">
        <v>615.72</v>
      </c>
    </row>
    <row r="181" spans="1:8" ht="15.75">
      <c r="A181" s="28"/>
      <c r="B181" s="49" t="s">
        <v>299</v>
      </c>
      <c r="C181" s="23" t="s">
        <v>10</v>
      </c>
      <c r="D181" s="24" t="s">
        <v>300</v>
      </c>
      <c r="E181" s="90">
        <v>295</v>
      </c>
      <c r="F181" s="41">
        <v>0</v>
      </c>
      <c r="G181" s="25">
        <v>0</v>
      </c>
      <c r="H181" s="26">
        <v>615.72</v>
      </c>
    </row>
    <row r="182" spans="1:8" ht="15.75">
      <c r="A182" s="28"/>
      <c r="B182" s="22" t="s">
        <v>301</v>
      </c>
      <c r="C182" s="23" t="s">
        <v>10</v>
      </c>
      <c r="D182" s="24" t="s">
        <v>302</v>
      </c>
      <c r="E182" s="90">
        <v>438</v>
      </c>
      <c r="F182" s="41">
        <v>438</v>
      </c>
      <c r="G182" s="25">
        <v>0</v>
      </c>
      <c r="H182" s="26">
        <v>615.72</v>
      </c>
    </row>
    <row r="183" spans="1:8" ht="15.75">
      <c r="A183" s="28"/>
      <c r="B183" s="22" t="s">
        <v>303</v>
      </c>
      <c r="C183" s="23" t="s">
        <v>10</v>
      </c>
      <c r="D183" s="24" t="s">
        <v>304</v>
      </c>
      <c r="E183" s="90">
        <v>751</v>
      </c>
      <c r="F183" s="41">
        <v>288</v>
      </c>
      <c r="G183" s="25">
        <v>22</v>
      </c>
      <c r="H183" s="26">
        <v>615.72</v>
      </c>
    </row>
    <row r="184" spans="1:8" ht="15.75">
      <c r="A184" s="28"/>
      <c r="B184" s="22" t="s">
        <v>658</v>
      </c>
      <c r="C184" s="23" t="s">
        <v>10</v>
      </c>
      <c r="D184" s="24" t="s">
        <v>305</v>
      </c>
      <c r="E184" s="90">
        <v>661</v>
      </c>
      <c r="F184" s="41">
        <v>0</v>
      </c>
      <c r="G184" s="25">
        <v>0</v>
      </c>
      <c r="H184" s="26">
        <v>615.72</v>
      </c>
    </row>
    <row r="185" spans="1:8" ht="15.75">
      <c r="A185" s="28"/>
      <c r="B185" s="49" t="s">
        <v>306</v>
      </c>
      <c r="C185" s="23" t="s">
        <v>10</v>
      </c>
      <c r="D185" s="24" t="s">
        <v>307</v>
      </c>
      <c r="E185" s="90">
        <v>1413</v>
      </c>
      <c r="F185" s="41">
        <v>399</v>
      </c>
      <c r="G185" s="41">
        <v>0</v>
      </c>
      <c r="H185" s="26">
        <v>615.72</v>
      </c>
    </row>
    <row r="186" spans="1:8" ht="15.75">
      <c r="A186" s="28"/>
      <c r="B186" s="49" t="s">
        <v>308</v>
      </c>
      <c r="C186" s="23" t="s">
        <v>10</v>
      </c>
      <c r="D186" s="24" t="s">
        <v>309</v>
      </c>
      <c r="E186" s="90">
        <v>3347</v>
      </c>
      <c r="F186" s="41">
        <v>0</v>
      </c>
      <c r="G186" s="41">
        <v>0</v>
      </c>
      <c r="H186" s="26">
        <v>615.72</v>
      </c>
    </row>
    <row r="187" spans="1:8" ht="15.75">
      <c r="A187" s="28"/>
      <c r="B187" s="49" t="s">
        <v>310</v>
      </c>
      <c r="C187" s="23" t="s">
        <v>10</v>
      </c>
      <c r="D187" s="24" t="s">
        <v>311</v>
      </c>
      <c r="E187" s="90">
        <v>2000</v>
      </c>
      <c r="F187" s="41">
        <v>0</v>
      </c>
      <c r="G187" s="41">
        <v>0</v>
      </c>
      <c r="H187" s="26">
        <v>615.72</v>
      </c>
    </row>
    <row r="188" spans="1:8" ht="15.75">
      <c r="A188" s="28"/>
      <c r="B188" s="49" t="s">
        <v>659</v>
      </c>
      <c r="C188" s="23" t="s">
        <v>10</v>
      </c>
      <c r="D188" s="24" t="s">
        <v>312</v>
      </c>
      <c r="E188" s="90">
        <v>1500</v>
      </c>
      <c r="F188" s="41">
        <v>0</v>
      </c>
      <c r="G188" s="41">
        <v>0</v>
      </c>
      <c r="H188" s="26">
        <v>615.72</v>
      </c>
    </row>
    <row r="189" spans="1:8" ht="15.75">
      <c r="A189" s="28"/>
      <c r="B189" s="49" t="s">
        <v>313</v>
      </c>
      <c r="C189" s="23" t="s">
        <v>10</v>
      </c>
      <c r="D189" s="24" t="s">
        <v>314</v>
      </c>
      <c r="E189" s="90">
        <v>4400</v>
      </c>
      <c r="F189" s="41">
        <v>4409</v>
      </c>
      <c r="G189" s="41">
        <v>0</v>
      </c>
      <c r="H189" s="26">
        <v>615.72</v>
      </c>
    </row>
    <row r="190" spans="1:8" ht="15.75">
      <c r="A190" s="28"/>
      <c r="B190" s="49" t="s">
        <v>660</v>
      </c>
      <c r="C190" s="23" t="s">
        <v>10</v>
      </c>
      <c r="D190" s="24" t="s">
        <v>315</v>
      </c>
      <c r="E190" s="90">
        <v>1476</v>
      </c>
      <c r="F190" s="41">
        <v>791</v>
      </c>
      <c r="G190" s="41">
        <v>130</v>
      </c>
      <c r="H190" s="26">
        <v>615.72</v>
      </c>
    </row>
    <row r="191" spans="1:8" ht="15.75" customHeight="1">
      <c r="A191" s="28"/>
      <c r="B191" s="49" t="s">
        <v>661</v>
      </c>
      <c r="C191" s="23" t="s">
        <v>86</v>
      </c>
      <c r="D191" s="24" t="s">
        <v>662</v>
      </c>
      <c r="E191" s="90">
        <v>0</v>
      </c>
      <c r="F191" s="41">
        <v>0</v>
      </c>
      <c r="G191" s="50">
        <v>0</v>
      </c>
      <c r="H191" s="26">
        <v>615.72</v>
      </c>
    </row>
    <row r="192" spans="1:8" ht="15.75">
      <c r="A192" s="28"/>
      <c r="B192" s="22" t="s">
        <v>316</v>
      </c>
      <c r="C192" s="23" t="s">
        <v>86</v>
      </c>
      <c r="D192" s="24" t="s">
        <v>317</v>
      </c>
      <c r="E192" s="90">
        <v>1000</v>
      </c>
      <c r="F192" s="41">
        <v>1000</v>
      </c>
      <c r="G192" s="41">
        <v>800</v>
      </c>
      <c r="H192" s="26">
        <v>615.72</v>
      </c>
    </row>
    <row r="193" spans="1:8" ht="15.75">
      <c r="A193" s="28"/>
      <c r="B193" s="22" t="s">
        <v>318</v>
      </c>
      <c r="C193" s="23" t="s">
        <v>10</v>
      </c>
      <c r="D193" s="24" t="s">
        <v>319</v>
      </c>
      <c r="E193" s="90">
        <v>897</v>
      </c>
      <c r="F193" s="41">
        <v>87</v>
      </c>
      <c r="G193" s="41">
        <v>0</v>
      </c>
      <c r="H193" s="26">
        <v>615.72</v>
      </c>
    </row>
    <row r="194" spans="1:8" ht="15.75">
      <c r="A194" s="28"/>
      <c r="B194" s="22" t="s">
        <v>320</v>
      </c>
      <c r="C194" s="23" t="s">
        <v>86</v>
      </c>
      <c r="D194" s="24" t="s">
        <v>95</v>
      </c>
      <c r="E194" s="90">
        <v>2100</v>
      </c>
      <c r="F194" s="41">
        <v>317</v>
      </c>
      <c r="G194" s="41">
        <v>0</v>
      </c>
      <c r="H194" s="26">
        <v>615.72</v>
      </c>
    </row>
    <row r="195" spans="1:8" ht="15.75">
      <c r="A195" s="28"/>
      <c r="B195" s="22" t="s">
        <v>321</v>
      </c>
      <c r="C195" s="23" t="s">
        <v>10</v>
      </c>
      <c r="D195" s="24" t="s">
        <v>322</v>
      </c>
      <c r="E195" s="90">
        <v>824</v>
      </c>
      <c r="F195" s="41">
        <v>230</v>
      </c>
      <c r="G195" s="25">
        <v>0</v>
      </c>
      <c r="H195" s="26">
        <v>615.72</v>
      </c>
    </row>
    <row r="196" spans="1:8" ht="15.75">
      <c r="A196" s="28"/>
      <c r="B196" s="22" t="s">
        <v>663</v>
      </c>
      <c r="C196" s="23" t="s">
        <v>22</v>
      </c>
      <c r="D196" s="24" t="s">
        <v>664</v>
      </c>
      <c r="E196" s="90">
        <v>836</v>
      </c>
      <c r="F196" s="41">
        <v>0</v>
      </c>
      <c r="G196" s="25">
        <v>0</v>
      </c>
      <c r="H196" s="26">
        <v>615.72</v>
      </c>
    </row>
    <row r="197" spans="1:8" ht="15.75">
      <c r="A197" s="28"/>
      <c r="B197" s="22" t="s">
        <v>665</v>
      </c>
      <c r="C197" s="23" t="s">
        <v>10</v>
      </c>
      <c r="D197" s="24" t="s">
        <v>664</v>
      </c>
      <c r="E197" s="90">
        <v>333</v>
      </c>
      <c r="F197" s="41">
        <v>0</v>
      </c>
      <c r="G197" s="25">
        <v>0</v>
      </c>
      <c r="H197" s="26">
        <v>615.72</v>
      </c>
    </row>
    <row r="198" spans="1:8" ht="15.75">
      <c r="A198" s="28"/>
      <c r="B198" s="22" t="s">
        <v>323</v>
      </c>
      <c r="C198" s="23" t="s">
        <v>10</v>
      </c>
      <c r="D198" s="24" t="s">
        <v>324</v>
      </c>
      <c r="E198" s="90">
        <v>300</v>
      </c>
      <c r="F198" s="41">
        <v>0</v>
      </c>
      <c r="G198" s="25">
        <v>0</v>
      </c>
      <c r="H198" s="26">
        <v>615.72</v>
      </c>
    </row>
    <row r="199" spans="1:8" ht="15.75">
      <c r="A199" s="28"/>
      <c r="B199" s="22" t="s">
        <v>666</v>
      </c>
      <c r="C199" s="23" t="s">
        <v>10</v>
      </c>
      <c r="D199" s="24" t="s">
        <v>324</v>
      </c>
      <c r="E199" s="90">
        <v>2000</v>
      </c>
      <c r="F199" s="41">
        <v>500</v>
      </c>
      <c r="G199" s="25">
        <v>0</v>
      </c>
      <c r="H199" s="26">
        <v>615.72</v>
      </c>
    </row>
    <row r="200" spans="1:8" ht="15.75">
      <c r="A200" s="28"/>
      <c r="B200" s="22" t="s">
        <v>325</v>
      </c>
      <c r="C200" s="23" t="s">
        <v>10</v>
      </c>
      <c r="D200" s="24" t="s">
        <v>326</v>
      </c>
      <c r="E200" s="90">
        <v>0</v>
      </c>
      <c r="F200" s="41">
        <v>0</v>
      </c>
      <c r="G200" s="25">
        <v>0</v>
      </c>
      <c r="H200" s="26">
        <v>615.72</v>
      </c>
    </row>
    <row r="201" spans="1:8" ht="15.75">
      <c r="A201" s="28"/>
      <c r="B201" s="22" t="s">
        <v>328</v>
      </c>
      <c r="C201" s="23" t="s">
        <v>10</v>
      </c>
      <c r="D201" s="24" t="s">
        <v>329</v>
      </c>
      <c r="E201" s="90">
        <v>759</v>
      </c>
      <c r="F201" s="41">
        <v>317</v>
      </c>
      <c r="G201" s="25">
        <v>148</v>
      </c>
      <c r="H201" s="26">
        <v>615.72</v>
      </c>
    </row>
    <row r="202" spans="1:8" ht="15.75">
      <c r="A202" s="28"/>
      <c r="B202" s="22" t="s">
        <v>330</v>
      </c>
      <c r="C202" s="23" t="s">
        <v>10</v>
      </c>
      <c r="D202" s="24" t="s">
        <v>331</v>
      </c>
      <c r="E202" s="90">
        <v>2668</v>
      </c>
      <c r="F202" s="41">
        <v>0</v>
      </c>
      <c r="G202" s="25">
        <v>0</v>
      </c>
      <c r="H202" s="26">
        <v>615.72</v>
      </c>
    </row>
    <row r="203" spans="1:8" ht="15.75">
      <c r="A203" s="28"/>
      <c r="B203" s="22" t="s">
        <v>332</v>
      </c>
      <c r="C203" s="23" t="s">
        <v>10</v>
      </c>
      <c r="D203" s="24" t="s">
        <v>333</v>
      </c>
      <c r="E203" s="90">
        <v>756</v>
      </c>
      <c r="F203" s="41">
        <v>113</v>
      </c>
      <c r="G203" s="25">
        <v>0</v>
      </c>
      <c r="H203" s="26">
        <v>615.72</v>
      </c>
    </row>
    <row r="204" spans="1:8" ht="15.75">
      <c r="A204" s="28"/>
      <c r="B204" s="22" t="s">
        <v>334</v>
      </c>
      <c r="C204" s="23" t="s">
        <v>10</v>
      </c>
      <c r="D204" s="24" t="s">
        <v>335</v>
      </c>
      <c r="E204" s="90">
        <v>6584</v>
      </c>
      <c r="F204" s="41">
        <v>369</v>
      </c>
      <c r="G204" s="25">
        <v>0</v>
      </c>
      <c r="H204" s="26">
        <v>615.72</v>
      </c>
    </row>
    <row r="205" spans="1:8" ht="15.75">
      <c r="A205" s="28"/>
      <c r="B205" s="22" t="s">
        <v>336</v>
      </c>
      <c r="C205" s="23" t="s">
        <v>10</v>
      </c>
      <c r="D205" s="24" t="s">
        <v>337</v>
      </c>
      <c r="E205" s="90">
        <v>1503</v>
      </c>
      <c r="F205" s="41">
        <v>130</v>
      </c>
      <c r="G205" s="25">
        <v>0</v>
      </c>
      <c r="H205" s="26">
        <v>615.72</v>
      </c>
    </row>
    <row r="206" spans="1:8" s="48" customFormat="1" ht="15.75">
      <c r="A206" s="28"/>
      <c r="B206" s="22" t="s">
        <v>667</v>
      </c>
      <c r="C206" s="23" t="s">
        <v>10</v>
      </c>
      <c r="D206" s="24" t="s">
        <v>668</v>
      </c>
      <c r="E206" s="90">
        <v>3699</v>
      </c>
      <c r="F206" s="41">
        <v>1504</v>
      </c>
      <c r="G206" s="25">
        <v>941</v>
      </c>
      <c r="H206" s="26">
        <v>615.72</v>
      </c>
    </row>
    <row r="207" spans="1:8" ht="15.75">
      <c r="A207" s="28"/>
      <c r="B207" s="22" t="s">
        <v>338</v>
      </c>
      <c r="C207" s="23" t="s">
        <v>86</v>
      </c>
      <c r="D207" s="24" t="s">
        <v>339</v>
      </c>
      <c r="E207" s="90">
        <v>0</v>
      </c>
      <c r="F207" s="41">
        <v>0</v>
      </c>
      <c r="G207" s="25">
        <v>0</v>
      </c>
      <c r="H207" s="26">
        <v>615.72</v>
      </c>
    </row>
    <row r="208" spans="1:8" ht="15.75">
      <c r="A208" s="28"/>
      <c r="B208" s="22" t="s">
        <v>340</v>
      </c>
      <c r="C208" s="23" t="s">
        <v>113</v>
      </c>
      <c r="D208" s="24" t="s">
        <v>341</v>
      </c>
      <c r="E208" s="90">
        <v>2262</v>
      </c>
      <c r="F208" s="41">
        <v>339</v>
      </c>
      <c r="G208" s="25">
        <v>0</v>
      </c>
      <c r="H208" s="26">
        <v>615.72</v>
      </c>
    </row>
    <row r="209" spans="1:8" ht="15.75">
      <c r="A209" s="28"/>
      <c r="B209" s="22" t="s">
        <v>669</v>
      </c>
      <c r="C209" s="23" t="s">
        <v>10</v>
      </c>
      <c r="D209" s="24" t="s">
        <v>342</v>
      </c>
      <c r="E209" s="90">
        <v>844</v>
      </c>
      <c r="F209" s="41">
        <v>600</v>
      </c>
      <c r="G209" s="25">
        <v>0</v>
      </c>
      <c r="H209" s="26">
        <v>615.72</v>
      </c>
    </row>
    <row r="210" spans="1:8" ht="15.75">
      <c r="A210" s="28"/>
      <c r="B210" s="22" t="s">
        <v>343</v>
      </c>
      <c r="C210" s="23" t="s">
        <v>10</v>
      </c>
      <c r="D210" s="24" t="s">
        <v>344</v>
      </c>
      <c r="E210" s="90">
        <v>2500</v>
      </c>
      <c r="F210" s="41">
        <v>1500</v>
      </c>
      <c r="G210" s="25">
        <v>1000</v>
      </c>
      <c r="H210" s="26">
        <v>615.72</v>
      </c>
    </row>
    <row r="211" spans="1:8" ht="15.75">
      <c r="A211" s="28"/>
      <c r="B211" s="22" t="s">
        <v>345</v>
      </c>
      <c r="C211" s="23" t="s">
        <v>10</v>
      </c>
      <c r="D211" s="24" t="s">
        <v>346</v>
      </c>
      <c r="E211" s="90">
        <v>0</v>
      </c>
      <c r="F211" s="41">
        <v>0</v>
      </c>
      <c r="G211" s="25">
        <v>0</v>
      </c>
      <c r="H211" s="26">
        <v>615.72</v>
      </c>
    </row>
    <row r="212" spans="1:8" ht="15.75">
      <c r="A212" s="28"/>
      <c r="B212" s="22" t="s">
        <v>670</v>
      </c>
      <c r="C212" s="23" t="s">
        <v>10</v>
      </c>
      <c r="D212" s="24" t="s">
        <v>347</v>
      </c>
      <c r="E212" s="90">
        <v>495</v>
      </c>
      <c r="F212" s="41">
        <v>218</v>
      </c>
      <c r="G212" s="25">
        <v>0</v>
      </c>
      <c r="H212" s="26">
        <v>615.72</v>
      </c>
    </row>
    <row r="213" spans="1:8" ht="15.75">
      <c r="A213" s="28"/>
      <c r="B213" s="22" t="s">
        <v>348</v>
      </c>
      <c r="C213" s="23" t="s">
        <v>10</v>
      </c>
      <c r="D213" s="24" t="s">
        <v>349</v>
      </c>
      <c r="E213" s="90">
        <v>8</v>
      </c>
      <c r="F213" s="41">
        <v>0</v>
      </c>
      <c r="G213" s="25">
        <v>0</v>
      </c>
      <c r="H213" s="26">
        <v>615.72</v>
      </c>
    </row>
    <row r="214" spans="1:8" ht="15.75">
      <c r="A214" s="28"/>
      <c r="B214" s="22" t="s">
        <v>350</v>
      </c>
      <c r="C214" s="23" t="s">
        <v>113</v>
      </c>
      <c r="D214" s="24" t="s">
        <v>351</v>
      </c>
      <c r="E214" s="90">
        <v>2746</v>
      </c>
      <c r="F214" s="41">
        <v>226</v>
      </c>
      <c r="G214" s="25">
        <v>0</v>
      </c>
      <c r="H214" s="26">
        <v>615.72</v>
      </c>
    </row>
    <row r="215" spans="1:8" ht="15.75">
      <c r="A215" s="28"/>
      <c r="B215" s="51" t="s">
        <v>352</v>
      </c>
      <c r="C215" s="23" t="s">
        <v>10</v>
      </c>
      <c r="D215" s="24" t="s">
        <v>353</v>
      </c>
      <c r="E215" s="90">
        <v>0</v>
      </c>
      <c r="F215" s="41">
        <v>0</v>
      </c>
      <c r="G215" s="25">
        <v>0</v>
      </c>
      <c r="H215" s="26">
        <v>615.72</v>
      </c>
    </row>
    <row r="216" spans="1:8" ht="15.75">
      <c r="A216" s="28"/>
      <c r="B216" s="22" t="s">
        <v>354</v>
      </c>
      <c r="C216" s="23" t="s">
        <v>10</v>
      </c>
      <c r="D216" s="24" t="s">
        <v>355</v>
      </c>
      <c r="E216" s="90">
        <v>970</v>
      </c>
      <c r="F216" s="41">
        <v>646</v>
      </c>
      <c r="G216" s="41">
        <v>408</v>
      </c>
      <c r="H216" s="26">
        <v>615.72</v>
      </c>
    </row>
    <row r="217" spans="1:8" ht="15.75">
      <c r="A217" s="28"/>
      <c r="B217" s="22" t="s">
        <v>356</v>
      </c>
      <c r="C217" s="23" t="s">
        <v>10</v>
      </c>
      <c r="D217" s="24" t="s">
        <v>129</v>
      </c>
      <c r="E217" s="90">
        <v>1284</v>
      </c>
      <c r="F217" s="41">
        <v>508</v>
      </c>
      <c r="G217" s="41">
        <v>0</v>
      </c>
      <c r="H217" s="26">
        <v>615.72</v>
      </c>
    </row>
    <row r="218" spans="1:8" ht="15.75">
      <c r="A218" s="28"/>
      <c r="B218" s="22" t="s">
        <v>357</v>
      </c>
      <c r="C218" s="23" t="s">
        <v>113</v>
      </c>
      <c r="D218" s="24" t="s">
        <v>358</v>
      </c>
      <c r="E218" s="90">
        <v>1733</v>
      </c>
      <c r="F218" s="25">
        <v>554</v>
      </c>
      <c r="G218" s="41">
        <v>0</v>
      </c>
      <c r="H218" s="26">
        <v>615.72</v>
      </c>
    </row>
    <row r="219" spans="1:8" ht="15.75">
      <c r="A219" s="28"/>
      <c r="B219" s="22" t="s">
        <v>359</v>
      </c>
      <c r="C219" s="23" t="s">
        <v>10</v>
      </c>
      <c r="D219" s="24" t="s">
        <v>360</v>
      </c>
      <c r="E219" s="90">
        <v>599</v>
      </c>
      <c r="F219" s="25">
        <v>586</v>
      </c>
      <c r="G219" s="25">
        <v>49</v>
      </c>
      <c r="H219" s="26">
        <v>615.72</v>
      </c>
    </row>
    <row r="220" spans="1:8" ht="15.75">
      <c r="A220" s="28"/>
      <c r="B220" s="22" t="s">
        <v>362</v>
      </c>
      <c r="C220" s="23" t="s">
        <v>10</v>
      </c>
      <c r="D220" s="24" t="s">
        <v>363</v>
      </c>
      <c r="E220" s="90">
        <v>1000</v>
      </c>
      <c r="F220" s="41">
        <v>0</v>
      </c>
      <c r="G220" s="25">
        <v>0</v>
      </c>
      <c r="H220" s="26">
        <v>615.72</v>
      </c>
    </row>
    <row r="221" spans="1:8" ht="15.75">
      <c r="A221" s="28"/>
      <c r="B221" s="22" t="s">
        <v>364</v>
      </c>
      <c r="C221" s="23" t="s">
        <v>10</v>
      </c>
      <c r="D221" s="24" t="s">
        <v>365</v>
      </c>
      <c r="E221" s="90">
        <v>2085</v>
      </c>
      <c r="F221" s="41">
        <v>515</v>
      </c>
      <c r="G221" s="25">
        <v>0</v>
      </c>
      <c r="H221" s="26">
        <v>615.72</v>
      </c>
    </row>
    <row r="222" spans="1:8" ht="15.75">
      <c r="A222" s="28"/>
      <c r="B222" s="22" t="s">
        <v>366</v>
      </c>
      <c r="C222" s="23" t="s">
        <v>10</v>
      </c>
      <c r="D222" s="24" t="s">
        <v>367</v>
      </c>
      <c r="E222" s="90">
        <v>0</v>
      </c>
      <c r="F222" s="41">
        <v>0</v>
      </c>
      <c r="G222" s="25">
        <v>0</v>
      </c>
      <c r="H222" s="26">
        <v>615.72</v>
      </c>
    </row>
    <row r="223" spans="1:8" ht="15.75">
      <c r="A223" s="28"/>
      <c r="B223" s="22" t="s">
        <v>671</v>
      </c>
      <c r="C223" s="23" t="s">
        <v>113</v>
      </c>
      <c r="D223" s="24" t="s">
        <v>368</v>
      </c>
      <c r="E223" s="90">
        <v>2769</v>
      </c>
      <c r="F223" s="41">
        <v>0</v>
      </c>
      <c r="G223" s="25">
        <v>0</v>
      </c>
      <c r="H223" s="26">
        <v>615.72</v>
      </c>
    </row>
    <row r="224" spans="1:8" ht="15.75">
      <c r="A224" s="28"/>
      <c r="B224" s="22" t="s">
        <v>369</v>
      </c>
      <c r="C224" s="52" t="s">
        <v>10</v>
      </c>
      <c r="D224" s="40" t="s">
        <v>370</v>
      </c>
      <c r="E224" s="90">
        <v>569</v>
      </c>
      <c r="F224" s="41">
        <v>298</v>
      </c>
      <c r="G224" s="25">
        <v>100</v>
      </c>
      <c r="H224" s="26">
        <v>615.72</v>
      </c>
    </row>
    <row r="225" spans="1:8" ht="15.75">
      <c r="A225" s="28"/>
      <c r="B225" s="22" t="s">
        <v>371</v>
      </c>
      <c r="C225" s="52" t="s">
        <v>22</v>
      </c>
      <c r="D225" s="40" t="s">
        <v>372</v>
      </c>
      <c r="E225" s="90">
        <v>0</v>
      </c>
      <c r="F225" s="41">
        <v>0</v>
      </c>
      <c r="G225" s="25">
        <v>0</v>
      </c>
      <c r="H225" s="26">
        <v>615.72</v>
      </c>
    </row>
    <row r="226" spans="1:8" ht="15.75">
      <c r="A226" s="28"/>
      <c r="B226" s="22" t="s">
        <v>373</v>
      </c>
      <c r="C226" s="23" t="s">
        <v>113</v>
      </c>
      <c r="D226" s="40" t="s">
        <v>374</v>
      </c>
      <c r="E226" s="90">
        <v>1101</v>
      </c>
      <c r="F226" s="41">
        <v>396</v>
      </c>
      <c r="G226" s="25">
        <v>231</v>
      </c>
      <c r="H226" s="26">
        <v>615.72</v>
      </c>
    </row>
    <row r="227" spans="1:8" ht="15.75">
      <c r="A227" s="28"/>
      <c r="B227" s="22" t="s">
        <v>375</v>
      </c>
      <c r="C227" s="52" t="s">
        <v>10</v>
      </c>
      <c r="D227" s="24" t="s">
        <v>376</v>
      </c>
      <c r="E227" s="90">
        <v>186</v>
      </c>
      <c r="F227" s="41">
        <v>488</v>
      </c>
      <c r="G227" s="25">
        <v>350</v>
      </c>
      <c r="H227" s="26">
        <v>615.72</v>
      </c>
    </row>
    <row r="228" spans="1:8" ht="15.75">
      <c r="A228" s="28"/>
      <c r="B228" s="22" t="s">
        <v>377</v>
      </c>
      <c r="C228" s="52" t="s">
        <v>10</v>
      </c>
      <c r="D228" s="24" t="s">
        <v>378</v>
      </c>
      <c r="E228" s="90">
        <v>500</v>
      </c>
      <c r="F228" s="41">
        <v>448</v>
      </c>
      <c r="G228" s="25">
        <v>0</v>
      </c>
      <c r="H228" s="26">
        <v>615.72</v>
      </c>
    </row>
    <row r="229" spans="1:8" ht="15.75">
      <c r="A229" s="28"/>
      <c r="B229" s="22" t="s">
        <v>379</v>
      </c>
      <c r="C229" s="23" t="s">
        <v>10</v>
      </c>
      <c r="D229" s="24" t="s">
        <v>380</v>
      </c>
      <c r="E229" s="90">
        <v>2921</v>
      </c>
      <c r="F229" s="41">
        <v>0</v>
      </c>
      <c r="G229" s="25">
        <v>0</v>
      </c>
      <c r="H229" s="26">
        <v>615.72</v>
      </c>
    </row>
    <row r="230" spans="1:8" ht="15.75">
      <c r="A230" s="28"/>
      <c r="B230" s="22" t="s">
        <v>381</v>
      </c>
      <c r="C230" s="23" t="s">
        <v>10</v>
      </c>
      <c r="D230" s="24" t="s">
        <v>382</v>
      </c>
      <c r="E230" s="90">
        <v>690</v>
      </c>
      <c r="F230" s="25">
        <v>150</v>
      </c>
      <c r="G230" s="25">
        <v>50</v>
      </c>
      <c r="H230" s="26">
        <v>615.72</v>
      </c>
    </row>
    <row r="231" spans="1:8" ht="15.75">
      <c r="A231" s="28"/>
      <c r="B231" s="22" t="s">
        <v>383</v>
      </c>
      <c r="C231" s="23" t="s">
        <v>10</v>
      </c>
      <c r="D231" s="24" t="s">
        <v>384</v>
      </c>
      <c r="E231" s="90">
        <v>1076</v>
      </c>
      <c r="F231" s="41">
        <v>403</v>
      </c>
      <c r="G231" s="25">
        <v>0</v>
      </c>
      <c r="H231" s="26">
        <v>615.72</v>
      </c>
    </row>
    <row r="232" spans="1:8" ht="15.75">
      <c r="A232" s="28"/>
      <c r="B232" s="22" t="s">
        <v>385</v>
      </c>
      <c r="C232" s="23" t="s">
        <v>10</v>
      </c>
      <c r="D232" s="24" t="s">
        <v>386</v>
      </c>
      <c r="E232" s="90">
        <v>1820</v>
      </c>
      <c r="F232" s="41">
        <v>0</v>
      </c>
      <c r="G232" s="25">
        <v>0</v>
      </c>
      <c r="H232" s="26">
        <v>615.72</v>
      </c>
    </row>
    <row r="233" spans="1:8" ht="15.75">
      <c r="A233" s="28"/>
      <c r="B233" s="22" t="s">
        <v>387</v>
      </c>
      <c r="C233" s="23" t="s">
        <v>10</v>
      </c>
      <c r="D233" s="24" t="s">
        <v>388</v>
      </c>
      <c r="E233" s="90">
        <v>800</v>
      </c>
      <c r="F233" s="41">
        <v>270</v>
      </c>
      <c r="G233" s="25">
        <v>135</v>
      </c>
      <c r="H233" s="26">
        <v>615.72</v>
      </c>
    </row>
    <row r="234" spans="1:8" ht="15.75">
      <c r="A234" s="28"/>
      <c r="B234" s="22" t="s">
        <v>389</v>
      </c>
      <c r="C234" s="23" t="s">
        <v>10</v>
      </c>
      <c r="D234" s="24" t="s">
        <v>390</v>
      </c>
      <c r="E234" s="90">
        <v>1329</v>
      </c>
      <c r="F234" s="41">
        <v>230</v>
      </c>
      <c r="G234" s="25">
        <v>0</v>
      </c>
      <c r="H234" s="26">
        <v>615.72</v>
      </c>
    </row>
    <row r="235" spans="1:8" ht="15.75">
      <c r="A235" s="28"/>
      <c r="B235" s="22" t="s">
        <v>391</v>
      </c>
      <c r="C235" s="23" t="s">
        <v>10</v>
      </c>
      <c r="D235" s="24" t="s">
        <v>392</v>
      </c>
      <c r="E235" s="90">
        <v>850</v>
      </c>
      <c r="F235" s="41">
        <v>221</v>
      </c>
      <c r="G235" s="25">
        <v>0</v>
      </c>
      <c r="H235" s="26">
        <v>615.72</v>
      </c>
    </row>
    <row r="236" spans="1:8" ht="15.75">
      <c r="A236" s="28"/>
      <c r="B236" s="22" t="s">
        <v>393</v>
      </c>
      <c r="C236" s="23" t="s">
        <v>10</v>
      </c>
      <c r="D236" s="24" t="s">
        <v>394</v>
      </c>
      <c r="E236" s="90">
        <v>1136</v>
      </c>
      <c r="F236" s="41">
        <v>0</v>
      </c>
      <c r="G236" s="25">
        <v>0</v>
      </c>
      <c r="H236" s="26">
        <v>615.72</v>
      </c>
    </row>
    <row r="237" spans="1:8" ht="15.75">
      <c r="A237" s="28"/>
      <c r="B237" s="53" t="s">
        <v>395</v>
      </c>
      <c r="C237" s="23" t="s">
        <v>22</v>
      </c>
      <c r="D237" s="24" t="s">
        <v>396</v>
      </c>
      <c r="E237" s="90">
        <v>2675</v>
      </c>
      <c r="F237" s="41">
        <v>0</v>
      </c>
      <c r="G237" s="25">
        <v>0</v>
      </c>
      <c r="H237" s="26">
        <v>615.72</v>
      </c>
    </row>
    <row r="238" spans="1:8" ht="15.75">
      <c r="A238" s="28"/>
      <c r="B238" s="53" t="s">
        <v>397</v>
      </c>
      <c r="C238" s="23" t="s">
        <v>10</v>
      </c>
      <c r="D238" s="24" t="s">
        <v>398</v>
      </c>
      <c r="E238" s="25">
        <v>0</v>
      </c>
      <c r="F238" s="41">
        <v>823</v>
      </c>
      <c r="G238" s="25">
        <v>9</v>
      </c>
      <c r="H238" s="26">
        <v>615.72</v>
      </c>
    </row>
    <row r="239" spans="1:8" ht="15.75">
      <c r="A239" s="28"/>
      <c r="B239" s="22" t="s">
        <v>399</v>
      </c>
      <c r="C239" s="23" t="s">
        <v>10</v>
      </c>
      <c r="D239" s="24" t="s">
        <v>400</v>
      </c>
      <c r="E239" s="25">
        <v>2818</v>
      </c>
      <c r="F239" s="41">
        <v>0</v>
      </c>
      <c r="G239" s="25">
        <v>0</v>
      </c>
      <c r="H239" s="26">
        <v>615.72</v>
      </c>
    </row>
    <row r="240" spans="1:8" ht="15.75">
      <c r="A240" s="28"/>
      <c r="B240" s="53" t="s">
        <v>672</v>
      </c>
      <c r="C240" s="23" t="s">
        <v>10</v>
      </c>
      <c r="D240" s="24" t="s">
        <v>401</v>
      </c>
      <c r="E240" s="25">
        <v>2974</v>
      </c>
      <c r="F240" s="41">
        <v>585</v>
      </c>
      <c r="G240" s="25">
        <v>500</v>
      </c>
      <c r="H240" s="26">
        <v>615.72</v>
      </c>
    </row>
    <row r="241" spans="1:8" ht="15.75">
      <c r="A241" s="28"/>
      <c r="B241" s="22" t="s">
        <v>673</v>
      </c>
      <c r="C241" s="52" t="s">
        <v>113</v>
      </c>
      <c r="D241" s="24" t="s">
        <v>402</v>
      </c>
      <c r="E241" s="25">
        <v>925</v>
      </c>
      <c r="F241" s="41">
        <v>0</v>
      </c>
      <c r="G241" s="25">
        <v>0</v>
      </c>
      <c r="H241" s="26">
        <v>615.72</v>
      </c>
    </row>
    <row r="242" spans="1:8" ht="15.75">
      <c r="A242" s="28"/>
      <c r="B242" s="22" t="s">
        <v>403</v>
      </c>
      <c r="C242" s="23" t="s">
        <v>10</v>
      </c>
      <c r="D242" s="24" t="s">
        <v>404</v>
      </c>
      <c r="E242" s="25">
        <v>10</v>
      </c>
      <c r="F242" s="41">
        <v>0</v>
      </c>
      <c r="G242" s="25">
        <v>0</v>
      </c>
      <c r="H242" s="26">
        <v>615.72</v>
      </c>
    </row>
    <row r="243" spans="1:8" ht="15.75">
      <c r="A243" s="28"/>
      <c r="B243" s="22" t="s">
        <v>405</v>
      </c>
      <c r="C243" s="23" t="s">
        <v>113</v>
      </c>
      <c r="D243" s="24" t="s">
        <v>406</v>
      </c>
      <c r="E243" s="25">
        <v>1805</v>
      </c>
      <c r="F243" s="41">
        <v>0</v>
      </c>
      <c r="G243" s="25">
        <v>0</v>
      </c>
      <c r="H243" s="26">
        <v>615.72</v>
      </c>
    </row>
    <row r="244" spans="1:8" ht="15.75">
      <c r="A244" s="28"/>
      <c r="B244" s="22" t="s">
        <v>407</v>
      </c>
      <c r="C244" s="23" t="s">
        <v>10</v>
      </c>
      <c r="D244" s="24" t="s">
        <v>408</v>
      </c>
      <c r="E244" s="25">
        <v>0</v>
      </c>
      <c r="F244" s="41">
        <v>820</v>
      </c>
      <c r="G244" s="25">
        <v>570</v>
      </c>
      <c r="H244" s="26">
        <v>615.72</v>
      </c>
    </row>
    <row r="245" spans="1:8" ht="15.75">
      <c r="A245" s="28"/>
      <c r="B245" s="22" t="s">
        <v>409</v>
      </c>
      <c r="C245" s="23" t="s">
        <v>10</v>
      </c>
      <c r="D245" s="24" t="s">
        <v>410</v>
      </c>
      <c r="E245" s="25">
        <v>1700</v>
      </c>
      <c r="F245" s="41">
        <v>0</v>
      </c>
      <c r="G245" s="25">
        <v>0</v>
      </c>
      <c r="H245" s="26">
        <v>615.72</v>
      </c>
    </row>
    <row r="246" spans="1:8" ht="15.75">
      <c r="A246" s="28"/>
      <c r="B246" s="22" t="s">
        <v>411</v>
      </c>
      <c r="C246" s="23" t="s">
        <v>10</v>
      </c>
      <c r="D246" s="24" t="s">
        <v>412</v>
      </c>
      <c r="E246" s="25">
        <v>500</v>
      </c>
      <c r="F246" s="41">
        <v>983</v>
      </c>
      <c r="G246" s="25">
        <v>0</v>
      </c>
      <c r="H246" s="26">
        <v>615.72</v>
      </c>
    </row>
    <row r="247" spans="1:8" ht="15.75">
      <c r="A247" s="28"/>
      <c r="B247" s="22" t="s">
        <v>413</v>
      </c>
      <c r="C247" s="23" t="s">
        <v>22</v>
      </c>
      <c r="D247" s="24" t="s">
        <v>414</v>
      </c>
      <c r="E247" s="25">
        <v>2061</v>
      </c>
      <c r="F247" s="41">
        <v>0</v>
      </c>
      <c r="G247" s="25">
        <v>0</v>
      </c>
      <c r="H247" s="26">
        <v>615.72</v>
      </c>
    </row>
    <row r="248" spans="1:8" ht="15.75">
      <c r="A248" s="28"/>
      <c r="B248" s="22" t="s">
        <v>415</v>
      </c>
      <c r="C248" s="23" t="s">
        <v>10</v>
      </c>
      <c r="D248" s="24" t="s">
        <v>416</v>
      </c>
      <c r="E248" s="25">
        <v>0</v>
      </c>
      <c r="F248" s="41">
        <v>0</v>
      </c>
      <c r="G248" s="25">
        <v>0</v>
      </c>
      <c r="H248" s="26">
        <v>615.72</v>
      </c>
    </row>
    <row r="249" spans="1:8" ht="15.75">
      <c r="A249" s="28"/>
      <c r="B249" s="22" t="s">
        <v>417</v>
      </c>
      <c r="C249" s="52" t="s">
        <v>10</v>
      </c>
      <c r="D249" s="40" t="s">
        <v>418</v>
      </c>
      <c r="E249" s="25">
        <v>0</v>
      </c>
      <c r="F249" s="41">
        <v>1177</v>
      </c>
      <c r="G249" s="25">
        <v>482</v>
      </c>
      <c r="H249" s="26">
        <v>615.72</v>
      </c>
    </row>
    <row r="250" spans="1:8" ht="15.75">
      <c r="A250" s="28"/>
      <c r="B250" s="22" t="s">
        <v>419</v>
      </c>
      <c r="C250" s="23" t="s">
        <v>10</v>
      </c>
      <c r="D250" s="24" t="s">
        <v>115</v>
      </c>
      <c r="E250" s="25">
        <v>3286</v>
      </c>
      <c r="F250" s="41">
        <v>30</v>
      </c>
      <c r="G250" s="25">
        <v>0</v>
      </c>
      <c r="H250" s="26">
        <v>615.72</v>
      </c>
    </row>
    <row r="251" spans="1:8" ht="15.75">
      <c r="A251" s="28"/>
      <c r="B251" s="22" t="s">
        <v>420</v>
      </c>
      <c r="C251" s="52" t="s">
        <v>10</v>
      </c>
      <c r="D251" s="40" t="s">
        <v>421</v>
      </c>
      <c r="E251" s="25">
        <v>70</v>
      </c>
      <c r="F251" s="41">
        <v>0</v>
      </c>
      <c r="G251" s="25">
        <v>0</v>
      </c>
      <c r="H251" s="26">
        <v>615.72</v>
      </c>
    </row>
    <row r="252" spans="1:8" ht="15.75">
      <c r="A252" s="28"/>
      <c r="B252" s="22" t="s">
        <v>422</v>
      </c>
      <c r="C252" s="23" t="s">
        <v>10</v>
      </c>
      <c r="D252" s="40" t="s">
        <v>423</v>
      </c>
      <c r="E252" s="25">
        <v>0</v>
      </c>
      <c r="F252" s="41">
        <v>237</v>
      </c>
      <c r="G252" s="25">
        <v>0</v>
      </c>
      <c r="H252" s="26">
        <v>615.72</v>
      </c>
    </row>
    <row r="253" spans="1:8" ht="15.75">
      <c r="A253" s="28"/>
      <c r="B253" s="22" t="s">
        <v>674</v>
      </c>
      <c r="C253" s="23" t="s">
        <v>10</v>
      </c>
      <c r="D253" s="24" t="s">
        <v>424</v>
      </c>
      <c r="E253" s="25">
        <v>15</v>
      </c>
      <c r="F253" s="41">
        <v>0</v>
      </c>
      <c r="G253" s="25">
        <v>0</v>
      </c>
      <c r="H253" s="26">
        <v>615.72</v>
      </c>
    </row>
    <row r="254" spans="1:8" ht="15.75">
      <c r="A254" s="28"/>
      <c r="B254" s="22" t="s">
        <v>425</v>
      </c>
      <c r="C254" s="23" t="s">
        <v>113</v>
      </c>
      <c r="D254" s="24" t="s">
        <v>426</v>
      </c>
      <c r="E254" s="25">
        <v>464</v>
      </c>
      <c r="F254" s="41">
        <v>0</v>
      </c>
      <c r="G254" s="25">
        <v>0</v>
      </c>
      <c r="H254" s="26">
        <v>615.72</v>
      </c>
    </row>
    <row r="255" spans="1:8" ht="15.75">
      <c r="A255" s="28"/>
      <c r="B255" s="22" t="s">
        <v>427</v>
      </c>
      <c r="C255" s="23" t="s">
        <v>10</v>
      </c>
      <c r="D255" s="40" t="s">
        <v>428</v>
      </c>
      <c r="E255" s="25">
        <v>0</v>
      </c>
      <c r="F255" s="41">
        <v>0</v>
      </c>
      <c r="G255" s="25">
        <v>0</v>
      </c>
      <c r="H255" s="26">
        <v>615.72</v>
      </c>
    </row>
    <row r="256" spans="1:8" ht="15.75">
      <c r="A256" s="28"/>
      <c r="B256" s="22" t="s">
        <v>429</v>
      </c>
      <c r="C256" s="23" t="s">
        <v>113</v>
      </c>
      <c r="D256" s="24" t="s">
        <v>430</v>
      </c>
      <c r="E256" s="25">
        <v>0</v>
      </c>
      <c r="F256" s="41">
        <v>0</v>
      </c>
      <c r="G256" s="25">
        <v>0</v>
      </c>
      <c r="H256" s="26">
        <v>615.72</v>
      </c>
    </row>
    <row r="257" spans="1:8" s="45" customFormat="1" ht="15.75">
      <c r="A257" s="32"/>
      <c r="B257" s="22" t="s">
        <v>431</v>
      </c>
      <c r="C257" s="23" t="s">
        <v>79</v>
      </c>
      <c r="D257" s="24" t="s">
        <v>199</v>
      </c>
      <c r="E257" s="25">
        <v>479</v>
      </c>
      <c r="F257" s="41">
        <v>0</v>
      </c>
      <c r="G257" s="25">
        <v>0</v>
      </c>
      <c r="H257" s="26">
        <v>615.72</v>
      </c>
    </row>
    <row r="258" spans="1:8" ht="15.75">
      <c r="A258" s="28"/>
      <c r="B258" s="22" t="s">
        <v>432</v>
      </c>
      <c r="C258" s="23" t="s">
        <v>10</v>
      </c>
      <c r="D258" s="24" t="s">
        <v>433</v>
      </c>
      <c r="E258" s="25">
        <v>0</v>
      </c>
      <c r="F258" s="41">
        <v>4630</v>
      </c>
      <c r="G258" s="25">
        <v>700</v>
      </c>
      <c r="H258" s="26">
        <v>615.72</v>
      </c>
    </row>
    <row r="259" spans="1:8" ht="15.75">
      <c r="A259" s="28"/>
      <c r="B259" s="22" t="s">
        <v>434</v>
      </c>
      <c r="C259" s="23" t="s">
        <v>10</v>
      </c>
      <c r="D259" s="24" t="s">
        <v>155</v>
      </c>
      <c r="E259" s="25">
        <v>9000</v>
      </c>
      <c r="F259" s="41">
        <v>0</v>
      </c>
      <c r="G259" s="25">
        <v>0</v>
      </c>
      <c r="H259" s="26">
        <v>615.72</v>
      </c>
    </row>
    <row r="260" spans="1:8" ht="15.75">
      <c r="A260" s="28"/>
      <c r="B260" s="22" t="s">
        <v>435</v>
      </c>
      <c r="C260" s="23" t="s">
        <v>113</v>
      </c>
      <c r="D260" s="24" t="s">
        <v>436</v>
      </c>
      <c r="E260" s="25">
        <v>0</v>
      </c>
      <c r="F260" s="41">
        <v>0</v>
      </c>
      <c r="G260" s="25">
        <v>0</v>
      </c>
      <c r="H260" s="26">
        <v>615.72</v>
      </c>
    </row>
    <row r="261" spans="1:8" ht="15.75">
      <c r="A261" s="28"/>
      <c r="B261" s="22" t="s">
        <v>437</v>
      </c>
      <c r="C261" s="23" t="s">
        <v>113</v>
      </c>
      <c r="D261" s="24" t="s">
        <v>438</v>
      </c>
      <c r="E261" s="25">
        <v>0</v>
      </c>
      <c r="F261" s="41">
        <v>0</v>
      </c>
      <c r="G261" s="25">
        <v>0</v>
      </c>
      <c r="H261" s="26">
        <v>615.72</v>
      </c>
    </row>
    <row r="262" spans="1:8" ht="15.75">
      <c r="A262" s="28"/>
      <c r="B262" s="22" t="s">
        <v>439</v>
      </c>
      <c r="C262" s="23" t="s">
        <v>22</v>
      </c>
      <c r="D262" s="24" t="s">
        <v>440</v>
      </c>
      <c r="E262" s="41">
        <v>0</v>
      </c>
      <c r="F262" s="41">
        <v>1533</v>
      </c>
      <c r="G262" s="25">
        <v>1531</v>
      </c>
      <c r="H262" s="26">
        <v>615.72</v>
      </c>
    </row>
    <row r="263" spans="1:8" ht="15.75">
      <c r="A263" s="28"/>
      <c r="B263" s="22" t="s">
        <v>675</v>
      </c>
      <c r="C263" s="23" t="s">
        <v>113</v>
      </c>
      <c r="D263" s="24" t="s">
        <v>627</v>
      </c>
      <c r="E263" s="41">
        <v>839</v>
      </c>
      <c r="F263" s="41">
        <v>1450</v>
      </c>
      <c r="G263" s="25">
        <v>678</v>
      </c>
      <c r="H263" s="26">
        <v>615.72</v>
      </c>
    </row>
    <row r="264" spans="1:8" ht="15.75">
      <c r="A264" s="28"/>
      <c r="B264" s="22" t="s">
        <v>441</v>
      </c>
      <c r="C264" s="23" t="s">
        <v>22</v>
      </c>
      <c r="D264" s="24" t="s">
        <v>442</v>
      </c>
      <c r="E264" s="41">
        <v>2072</v>
      </c>
      <c r="F264" s="41">
        <v>0</v>
      </c>
      <c r="G264" s="25">
        <v>0</v>
      </c>
      <c r="H264" s="26">
        <v>615.72</v>
      </c>
    </row>
    <row r="265" spans="1:8" ht="15.75">
      <c r="A265" s="28"/>
      <c r="B265" s="22" t="s">
        <v>676</v>
      </c>
      <c r="C265" s="23" t="s">
        <v>10</v>
      </c>
      <c r="D265" s="24" t="s">
        <v>677</v>
      </c>
      <c r="E265" s="41">
        <v>1350</v>
      </c>
      <c r="F265" s="41">
        <v>3039</v>
      </c>
      <c r="G265" s="41">
        <v>1676</v>
      </c>
      <c r="H265" s="26">
        <v>615.72</v>
      </c>
    </row>
    <row r="266" spans="1:8" ht="15.75">
      <c r="A266" s="28"/>
      <c r="B266" s="22" t="s">
        <v>443</v>
      </c>
      <c r="C266" s="23" t="s">
        <v>10</v>
      </c>
      <c r="D266" s="24" t="s">
        <v>444</v>
      </c>
      <c r="E266" s="41">
        <v>1328</v>
      </c>
      <c r="F266" s="25">
        <v>0</v>
      </c>
      <c r="G266" s="41">
        <v>0</v>
      </c>
      <c r="H266" s="26">
        <v>615.72</v>
      </c>
    </row>
    <row r="267" spans="1:8" ht="15.75">
      <c r="A267" s="28"/>
      <c r="B267" s="22" t="s">
        <v>678</v>
      </c>
      <c r="C267" s="23" t="s">
        <v>10</v>
      </c>
      <c r="D267" s="24" t="s">
        <v>679</v>
      </c>
      <c r="E267" s="41">
        <v>4038</v>
      </c>
      <c r="F267" s="25">
        <v>1857</v>
      </c>
      <c r="G267" s="25">
        <v>1153</v>
      </c>
      <c r="H267" s="26">
        <v>615.72</v>
      </c>
    </row>
    <row r="268" spans="1:8" ht="15.75">
      <c r="A268" s="28"/>
      <c r="B268" s="22" t="s">
        <v>445</v>
      </c>
      <c r="C268" s="23" t="s">
        <v>10</v>
      </c>
      <c r="D268" s="24" t="s">
        <v>680</v>
      </c>
      <c r="E268" s="41">
        <v>660</v>
      </c>
      <c r="F268" s="25">
        <v>0</v>
      </c>
      <c r="G268" s="25">
        <v>0</v>
      </c>
      <c r="H268" s="26">
        <v>615.72</v>
      </c>
    </row>
    <row r="269" spans="1:8" ht="15.75">
      <c r="A269" s="28"/>
      <c r="B269" s="22" t="s">
        <v>681</v>
      </c>
      <c r="C269" s="23" t="s">
        <v>86</v>
      </c>
      <c r="D269" s="24" t="s">
        <v>682</v>
      </c>
      <c r="E269" s="41">
        <v>0</v>
      </c>
      <c r="F269" s="25">
        <v>0</v>
      </c>
      <c r="G269" s="25">
        <v>0</v>
      </c>
      <c r="H269" s="26">
        <v>615.72</v>
      </c>
    </row>
    <row r="270" spans="1:8" ht="15.75">
      <c r="A270" s="28"/>
      <c r="B270" s="22" t="s">
        <v>683</v>
      </c>
      <c r="C270" s="23" t="s">
        <v>10</v>
      </c>
      <c r="D270" s="24" t="s">
        <v>684</v>
      </c>
      <c r="E270" s="41">
        <v>990</v>
      </c>
      <c r="F270" s="25">
        <v>1235</v>
      </c>
      <c r="G270" s="25">
        <v>1186</v>
      </c>
      <c r="H270" s="26">
        <v>615.72</v>
      </c>
    </row>
    <row r="271" spans="1:8" ht="15.75">
      <c r="A271" s="28"/>
      <c r="B271" s="22" t="s">
        <v>685</v>
      </c>
      <c r="C271" s="23" t="s">
        <v>113</v>
      </c>
      <c r="D271" s="24" t="s">
        <v>686</v>
      </c>
      <c r="E271" s="41">
        <v>1574</v>
      </c>
      <c r="F271" s="25">
        <v>796</v>
      </c>
      <c r="G271" s="25">
        <v>155</v>
      </c>
      <c r="H271" s="26">
        <v>615.72</v>
      </c>
    </row>
    <row r="272" spans="1:8" ht="15.75">
      <c r="A272" s="28"/>
      <c r="B272" s="22" t="s">
        <v>446</v>
      </c>
      <c r="C272" s="23" t="s">
        <v>10</v>
      </c>
      <c r="D272" s="24" t="s">
        <v>687</v>
      </c>
      <c r="E272" s="41">
        <v>230</v>
      </c>
      <c r="F272" s="25">
        <v>0</v>
      </c>
      <c r="G272" s="25">
        <v>0</v>
      </c>
      <c r="H272" s="26">
        <v>615.72</v>
      </c>
    </row>
    <row r="273" spans="1:8" ht="15.75">
      <c r="A273" s="28"/>
      <c r="B273" s="22" t="s">
        <v>688</v>
      </c>
      <c r="C273" s="23" t="s">
        <v>10</v>
      </c>
      <c r="D273" s="24" t="s">
        <v>689</v>
      </c>
      <c r="E273" s="41">
        <v>0</v>
      </c>
      <c r="F273" s="25">
        <v>0</v>
      </c>
      <c r="G273" s="25">
        <v>0</v>
      </c>
      <c r="H273" s="26">
        <v>615.72</v>
      </c>
    </row>
    <row r="274" spans="1:8" ht="15.75">
      <c r="A274" s="28"/>
      <c r="B274" s="22" t="s">
        <v>447</v>
      </c>
      <c r="C274" s="23" t="s">
        <v>10</v>
      </c>
      <c r="D274" s="24" t="s">
        <v>448</v>
      </c>
      <c r="E274" s="41">
        <v>975</v>
      </c>
      <c r="F274" s="25">
        <v>518</v>
      </c>
      <c r="G274" s="25">
        <v>0</v>
      </c>
      <c r="H274" s="26">
        <v>615.72</v>
      </c>
    </row>
    <row r="275" spans="1:8" ht="15.75">
      <c r="A275" s="28"/>
      <c r="B275" s="22" t="s">
        <v>690</v>
      </c>
      <c r="C275" s="23" t="s">
        <v>10</v>
      </c>
      <c r="D275" s="24" t="s">
        <v>361</v>
      </c>
      <c r="E275" s="41">
        <v>0</v>
      </c>
      <c r="F275" s="25">
        <v>0</v>
      </c>
      <c r="G275" s="25">
        <v>0</v>
      </c>
      <c r="H275" s="26">
        <v>615.72</v>
      </c>
    </row>
    <row r="276" spans="1:8" ht="15.75">
      <c r="A276" s="28"/>
      <c r="B276" s="22" t="s">
        <v>691</v>
      </c>
      <c r="C276" s="23" t="s">
        <v>22</v>
      </c>
      <c r="D276" s="24" t="s">
        <v>449</v>
      </c>
      <c r="E276" s="41">
        <v>1073</v>
      </c>
      <c r="F276" s="25">
        <v>0</v>
      </c>
      <c r="G276" s="25">
        <v>0</v>
      </c>
      <c r="H276" s="26">
        <v>615.72</v>
      </c>
    </row>
    <row r="277" spans="1:8" ht="15.75">
      <c r="A277" s="28"/>
      <c r="B277" s="22" t="s">
        <v>718</v>
      </c>
      <c r="C277" s="23" t="s">
        <v>22</v>
      </c>
      <c r="D277" s="24" t="s">
        <v>75</v>
      </c>
      <c r="E277" s="41"/>
      <c r="F277" s="25">
        <v>4301</v>
      </c>
      <c r="G277" s="25">
        <v>4003</v>
      </c>
      <c r="H277" s="26">
        <v>615.72</v>
      </c>
    </row>
    <row r="278" spans="1:8" ht="15.75">
      <c r="A278" s="28"/>
      <c r="B278" s="22" t="s">
        <v>549</v>
      </c>
      <c r="C278" s="23" t="s">
        <v>113</v>
      </c>
      <c r="D278" s="24" t="s">
        <v>692</v>
      </c>
      <c r="E278" s="41">
        <v>39</v>
      </c>
      <c r="F278" s="25">
        <v>0</v>
      </c>
      <c r="G278" s="25">
        <v>0</v>
      </c>
      <c r="H278" s="26">
        <v>615.72</v>
      </c>
    </row>
    <row r="279" spans="1:8" ht="15.75">
      <c r="A279" s="28"/>
      <c r="B279" s="22" t="s">
        <v>456</v>
      </c>
      <c r="C279" s="23" t="s">
        <v>10</v>
      </c>
      <c r="D279" s="24" t="s">
        <v>457</v>
      </c>
      <c r="E279" s="41">
        <v>0</v>
      </c>
      <c r="F279" s="25">
        <v>0</v>
      </c>
      <c r="G279" s="25">
        <v>0</v>
      </c>
      <c r="H279" s="26">
        <v>615.72</v>
      </c>
    </row>
    <row r="280" spans="1:8" ht="15.75">
      <c r="A280" s="28"/>
      <c r="B280" s="22" t="s">
        <v>453</v>
      </c>
      <c r="C280" s="23" t="s">
        <v>10</v>
      </c>
      <c r="D280" s="24" t="s">
        <v>454</v>
      </c>
      <c r="E280" s="41">
        <v>1962</v>
      </c>
      <c r="F280" s="25">
        <v>429</v>
      </c>
      <c r="G280" s="25">
        <v>131</v>
      </c>
      <c r="H280" s="26">
        <v>615.72</v>
      </c>
    </row>
    <row r="281" spans="1:8" ht="15.75">
      <c r="A281" s="28"/>
      <c r="B281" s="54" t="s">
        <v>450</v>
      </c>
      <c r="C281" s="55" t="s">
        <v>10</v>
      </c>
      <c r="D281" s="33" t="s">
        <v>693</v>
      </c>
      <c r="E281" s="41">
        <v>2281</v>
      </c>
      <c r="F281" s="25">
        <v>918</v>
      </c>
      <c r="G281" s="25">
        <v>0</v>
      </c>
      <c r="H281" s="26">
        <v>615.72</v>
      </c>
    </row>
    <row r="282" spans="1:8" ht="15.75">
      <c r="A282" s="28"/>
      <c r="B282" s="22" t="s">
        <v>694</v>
      </c>
      <c r="C282" s="23" t="s">
        <v>10</v>
      </c>
      <c r="D282" s="24" t="s">
        <v>695</v>
      </c>
      <c r="E282" s="41">
        <v>1067</v>
      </c>
      <c r="F282" s="25">
        <v>671</v>
      </c>
      <c r="G282" s="25">
        <v>265</v>
      </c>
      <c r="H282" s="26">
        <v>615.72</v>
      </c>
    </row>
    <row r="283" spans="1:8" ht="15.75">
      <c r="A283" s="28"/>
      <c r="B283" s="22" t="s">
        <v>696</v>
      </c>
      <c r="C283" s="52" t="s">
        <v>22</v>
      </c>
      <c r="D283" s="40" t="s">
        <v>697</v>
      </c>
      <c r="E283" s="41">
        <v>665</v>
      </c>
      <c r="F283" s="25">
        <v>102</v>
      </c>
      <c r="G283" s="25">
        <v>0</v>
      </c>
      <c r="H283" s="26">
        <v>615.72</v>
      </c>
    </row>
    <row r="284" spans="1:8" ht="15.75">
      <c r="A284" s="28"/>
      <c r="B284" s="22" t="s">
        <v>451</v>
      </c>
      <c r="C284" s="52" t="s">
        <v>10</v>
      </c>
      <c r="D284" s="40" t="s">
        <v>452</v>
      </c>
      <c r="E284" s="41">
        <v>0</v>
      </c>
      <c r="F284" s="56">
        <v>0</v>
      </c>
      <c r="G284" s="25">
        <v>0</v>
      </c>
      <c r="H284" s="26">
        <v>615.72</v>
      </c>
    </row>
    <row r="285" spans="1:8" ht="15.75">
      <c r="A285" s="28"/>
      <c r="B285" s="22" t="s">
        <v>698</v>
      </c>
      <c r="C285" s="52" t="s">
        <v>10</v>
      </c>
      <c r="D285" s="40" t="s">
        <v>455</v>
      </c>
      <c r="E285" s="41">
        <v>1207</v>
      </c>
      <c r="F285" s="56">
        <v>345</v>
      </c>
      <c r="G285" s="25">
        <v>0</v>
      </c>
      <c r="H285" s="26">
        <v>615.72</v>
      </c>
    </row>
    <row r="286" spans="1:8" ht="15.75">
      <c r="A286" s="28"/>
      <c r="B286" s="14" t="s">
        <v>458</v>
      </c>
      <c r="C286" s="15"/>
      <c r="D286" s="29"/>
      <c r="E286" s="35">
        <f>SUM(E287:E351)</f>
        <v>20409</v>
      </c>
      <c r="F286" s="57">
        <f>SUM(F287:F351)</f>
        <v>6521</v>
      </c>
      <c r="G286" s="58">
        <f>SUM(G287:G351)</f>
        <v>2127</v>
      </c>
      <c r="H286" s="26">
        <v>615.72</v>
      </c>
    </row>
    <row r="287" spans="1:8" ht="15.75">
      <c r="A287" s="28"/>
      <c r="B287" s="22" t="s">
        <v>459</v>
      </c>
      <c r="C287" s="52" t="s">
        <v>10</v>
      </c>
      <c r="D287" s="24" t="s">
        <v>460</v>
      </c>
      <c r="E287" s="90">
        <v>628</v>
      </c>
      <c r="F287" s="88">
        <v>93</v>
      </c>
      <c r="G287" s="25">
        <v>0</v>
      </c>
      <c r="H287" s="26">
        <v>676.15</v>
      </c>
    </row>
    <row r="288" spans="1:8" ht="15.75">
      <c r="A288" s="28"/>
      <c r="B288" s="22" t="s">
        <v>461</v>
      </c>
      <c r="C288" s="52" t="s">
        <v>10</v>
      </c>
      <c r="D288" s="24" t="s">
        <v>462</v>
      </c>
      <c r="E288" s="90">
        <v>0</v>
      </c>
      <c r="F288" s="88">
        <v>0</v>
      </c>
      <c r="G288" s="25">
        <v>45</v>
      </c>
      <c r="H288" s="26">
        <v>676.15</v>
      </c>
    </row>
    <row r="289" spans="1:8" ht="15.75">
      <c r="A289" s="28"/>
      <c r="B289" s="22" t="s">
        <v>699</v>
      </c>
      <c r="C289" s="52" t="s">
        <v>22</v>
      </c>
      <c r="D289" s="24" t="s">
        <v>463</v>
      </c>
      <c r="E289" s="25">
        <v>0</v>
      </c>
      <c r="F289" s="88">
        <v>0</v>
      </c>
      <c r="G289" s="25">
        <v>2</v>
      </c>
      <c r="H289" s="26">
        <v>676.15</v>
      </c>
    </row>
    <row r="290" spans="1:8" ht="15.75">
      <c r="A290" s="28"/>
      <c r="B290" s="22" t="s">
        <v>464</v>
      </c>
      <c r="C290" s="52" t="s">
        <v>10</v>
      </c>
      <c r="D290" s="24" t="s">
        <v>465</v>
      </c>
      <c r="E290" s="25">
        <v>318</v>
      </c>
      <c r="F290" s="88">
        <v>140</v>
      </c>
      <c r="G290" s="25">
        <v>0</v>
      </c>
      <c r="H290" s="26">
        <v>676.15</v>
      </c>
    </row>
    <row r="291" spans="1:8" ht="15.75">
      <c r="A291" s="28"/>
      <c r="B291" s="22" t="s">
        <v>700</v>
      </c>
      <c r="C291" s="52" t="s">
        <v>22</v>
      </c>
      <c r="D291" s="24" t="s">
        <v>701</v>
      </c>
      <c r="E291" s="25">
        <v>791</v>
      </c>
      <c r="F291" s="88">
        <v>520</v>
      </c>
      <c r="G291" s="25">
        <v>0</v>
      </c>
      <c r="H291" s="26">
        <v>676.15</v>
      </c>
    </row>
    <row r="292" spans="1:8" ht="15.75">
      <c r="A292" s="28"/>
      <c r="B292" s="22" t="s">
        <v>702</v>
      </c>
      <c r="C292" s="52" t="s">
        <v>113</v>
      </c>
      <c r="D292" s="24" t="s">
        <v>466</v>
      </c>
      <c r="E292" s="25">
        <v>51</v>
      </c>
      <c r="F292" s="88">
        <v>37</v>
      </c>
      <c r="G292" s="25">
        <v>28</v>
      </c>
      <c r="H292" s="26">
        <v>676.15</v>
      </c>
    </row>
    <row r="293" spans="1:8" ht="15.75">
      <c r="A293" s="28"/>
      <c r="B293" s="22" t="s">
        <v>467</v>
      </c>
      <c r="C293" s="23" t="s">
        <v>10</v>
      </c>
      <c r="D293" s="24" t="s">
        <v>468</v>
      </c>
      <c r="E293" s="25">
        <v>165</v>
      </c>
      <c r="F293" s="88">
        <v>63</v>
      </c>
      <c r="G293" s="25">
        <v>55</v>
      </c>
      <c r="H293" s="26">
        <v>676.15</v>
      </c>
    </row>
    <row r="294" spans="1:8" ht="15.75">
      <c r="A294" s="28"/>
      <c r="B294" s="22" t="s">
        <v>469</v>
      </c>
      <c r="C294" s="52" t="s">
        <v>10</v>
      </c>
      <c r="D294" s="24" t="s">
        <v>703</v>
      </c>
      <c r="E294" s="25">
        <v>91</v>
      </c>
      <c r="F294" s="88">
        <v>97</v>
      </c>
      <c r="G294" s="25">
        <v>84</v>
      </c>
      <c r="H294" s="26">
        <v>676.15</v>
      </c>
    </row>
    <row r="295" spans="1:8" ht="15.75">
      <c r="A295" s="28"/>
      <c r="B295" s="59" t="s">
        <v>704</v>
      </c>
      <c r="C295" s="52" t="s">
        <v>86</v>
      </c>
      <c r="D295" s="40" t="s">
        <v>470</v>
      </c>
      <c r="E295" s="25">
        <v>80</v>
      </c>
      <c r="F295" s="88">
        <v>52</v>
      </c>
      <c r="G295" s="25">
        <v>156</v>
      </c>
      <c r="H295" s="26">
        <v>676.15</v>
      </c>
    </row>
    <row r="296" spans="1:8" ht="15.75">
      <c r="A296" s="28"/>
      <c r="B296" s="59" t="s">
        <v>471</v>
      </c>
      <c r="C296" s="52" t="s">
        <v>10</v>
      </c>
      <c r="D296" s="40" t="s">
        <v>472</v>
      </c>
      <c r="E296" s="25">
        <v>405</v>
      </c>
      <c r="F296" s="88">
        <v>195</v>
      </c>
      <c r="G296" s="25">
        <v>91</v>
      </c>
      <c r="H296" s="26">
        <v>676.15</v>
      </c>
    </row>
    <row r="297" spans="1:8" ht="15.75">
      <c r="A297" s="28"/>
      <c r="B297" s="59" t="s">
        <v>473</v>
      </c>
      <c r="C297" s="52" t="s">
        <v>10</v>
      </c>
      <c r="D297" s="40" t="s">
        <v>474</v>
      </c>
      <c r="E297" s="25">
        <v>370</v>
      </c>
      <c r="F297" s="88">
        <v>0</v>
      </c>
      <c r="G297" s="25">
        <v>0</v>
      </c>
      <c r="H297" s="26">
        <v>676.15</v>
      </c>
    </row>
    <row r="298" spans="1:8" ht="15.75">
      <c r="A298" s="28"/>
      <c r="B298" s="59" t="s">
        <v>475</v>
      </c>
      <c r="C298" s="52" t="s">
        <v>10</v>
      </c>
      <c r="D298" s="40" t="s">
        <v>476</v>
      </c>
      <c r="E298" s="25">
        <v>489</v>
      </c>
      <c r="F298" s="88">
        <v>153</v>
      </c>
      <c r="G298" s="25">
        <v>0</v>
      </c>
      <c r="H298" s="26">
        <v>676.15</v>
      </c>
    </row>
    <row r="299" spans="1:8" ht="15.75">
      <c r="A299" s="28"/>
      <c r="B299" s="59" t="s">
        <v>478</v>
      </c>
      <c r="C299" s="52" t="s">
        <v>10</v>
      </c>
      <c r="D299" s="40" t="s">
        <v>479</v>
      </c>
      <c r="E299" s="25">
        <v>477</v>
      </c>
      <c r="F299" s="88">
        <v>0</v>
      </c>
      <c r="G299" s="25">
        <v>0</v>
      </c>
      <c r="H299" s="26">
        <v>676.15</v>
      </c>
    </row>
    <row r="300" spans="1:8" ht="15.75">
      <c r="A300" s="28"/>
      <c r="B300" s="22" t="s">
        <v>705</v>
      </c>
      <c r="C300" s="23" t="s">
        <v>10</v>
      </c>
      <c r="D300" s="24" t="s">
        <v>480</v>
      </c>
      <c r="E300" s="25">
        <v>104</v>
      </c>
      <c r="F300" s="88">
        <v>17</v>
      </c>
      <c r="G300" s="25">
        <v>0</v>
      </c>
      <c r="H300" s="26">
        <v>676.15</v>
      </c>
    </row>
    <row r="301" spans="1:8" ht="15.75">
      <c r="A301" s="28"/>
      <c r="B301" s="59" t="s">
        <v>481</v>
      </c>
      <c r="C301" s="52" t="s">
        <v>10</v>
      </c>
      <c r="D301" s="40" t="s">
        <v>482</v>
      </c>
      <c r="E301" s="25">
        <v>0</v>
      </c>
      <c r="F301" s="88">
        <v>0</v>
      </c>
      <c r="G301" s="25">
        <v>0</v>
      </c>
      <c r="H301" s="26">
        <v>676.15</v>
      </c>
    </row>
    <row r="302" spans="1:8" ht="15.75">
      <c r="A302" s="28"/>
      <c r="B302" s="59" t="s">
        <v>483</v>
      </c>
      <c r="C302" s="52" t="s">
        <v>113</v>
      </c>
      <c r="D302" s="40" t="s">
        <v>484</v>
      </c>
      <c r="E302" s="25">
        <v>815</v>
      </c>
      <c r="F302" s="88">
        <v>0</v>
      </c>
      <c r="G302" s="25">
        <v>0</v>
      </c>
      <c r="H302" s="26">
        <v>676.15</v>
      </c>
    </row>
    <row r="303" spans="1:8" ht="15.75">
      <c r="A303" s="28"/>
      <c r="B303" s="59" t="s">
        <v>485</v>
      </c>
      <c r="C303" s="52" t="s">
        <v>86</v>
      </c>
      <c r="D303" s="40" t="s">
        <v>486</v>
      </c>
      <c r="E303" s="25">
        <v>0</v>
      </c>
      <c r="F303" s="88">
        <v>0</v>
      </c>
      <c r="G303" s="25">
        <v>0</v>
      </c>
      <c r="H303" s="26">
        <v>676.15</v>
      </c>
    </row>
    <row r="304" spans="1:8" ht="15.75">
      <c r="A304" s="28"/>
      <c r="B304" s="59" t="s">
        <v>706</v>
      </c>
      <c r="C304" s="23" t="s">
        <v>10</v>
      </c>
      <c r="D304" s="40" t="s">
        <v>487</v>
      </c>
      <c r="E304" s="25">
        <v>230</v>
      </c>
      <c r="F304" s="88">
        <v>0</v>
      </c>
      <c r="G304" s="25">
        <v>0</v>
      </c>
      <c r="H304" s="26">
        <v>676.15</v>
      </c>
    </row>
    <row r="305" spans="1:8" ht="15.75">
      <c r="A305" s="28"/>
      <c r="B305" s="59" t="s">
        <v>477</v>
      </c>
      <c r="C305" s="52" t="s">
        <v>86</v>
      </c>
      <c r="D305" s="40" t="s">
        <v>470</v>
      </c>
      <c r="E305" s="25">
        <v>2037</v>
      </c>
      <c r="F305" s="88">
        <v>1178</v>
      </c>
      <c r="G305" s="25">
        <v>0</v>
      </c>
      <c r="H305" s="26">
        <v>676.15</v>
      </c>
    </row>
    <row r="306" spans="1:8" ht="15.75">
      <c r="A306" s="28"/>
      <c r="B306" s="59" t="s">
        <v>488</v>
      </c>
      <c r="C306" s="52" t="s">
        <v>10</v>
      </c>
      <c r="D306" s="24" t="s">
        <v>489</v>
      </c>
      <c r="E306" s="25">
        <v>171</v>
      </c>
      <c r="F306" s="88">
        <v>98</v>
      </c>
      <c r="G306" s="25">
        <v>85</v>
      </c>
      <c r="H306" s="26">
        <v>676.15</v>
      </c>
    </row>
    <row r="307" spans="1:8" ht="15.75">
      <c r="A307" s="28"/>
      <c r="B307" s="59" t="s">
        <v>490</v>
      </c>
      <c r="C307" s="52" t="s">
        <v>22</v>
      </c>
      <c r="D307" s="24" t="s">
        <v>491</v>
      </c>
      <c r="E307" s="25">
        <v>200</v>
      </c>
      <c r="F307" s="88">
        <v>100</v>
      </c>
      <c r="G307" s="25">
        <v>0</v>
      </c>
      <c r="H307" s="26">
        <v>676.15</v>
      </c>
    </row>
    <row r="308" spans="1:8" ht="15.75">
      <c r="A308" s="28"/>
      <c r="B308" s="59" t="s">
        <v>707</v>
      </c>
      <c r="C308" s="52" t="s">
        <v>10</v>
      </c>
      <c r="D308" s="24" t="s">
        <v>492</v>
      </c>
      <c r="E308" s="25">
        <v>200</v>
      </c>
      <c r="F308" s="88">
        <v>0</v>
      </c>
      <c r="G308" s="25">
        <v>0</v>
      </c>
      <c r="H308" s="26">
        <v>676.15</v>
      </c>
    </row>
    <row r="309" spans="1:8" ht="15.75">
      <c r="A309" s="28"/>
      <c r="B309" s="59" t="s">
        <v>493</v>
      </c>
      <c r="C309" s="52" t="s">
        <v>10</v>
      </c>
      <c r="D309" s="24" t="s">
        <v>494</v>
      </c>
      <c r="E309" s="25">
        <v>500</v>
      </c>
      <c r="F309" s="88">
        <v>100</v>
      </c>
      <c r="G309" s="25">
        <v>100</v>
      </c>
      <c r="H309" s="26">
        <v>676.15</v>
      </c>
    </row>
    <row r="310" spans="1:8" ht="15.75">
      <c r="A310" s="28"/>
      <c r="B310" s="59" t="s">
        <v>708</v>
      </c>
      <c r="C310" s="52" t="s">
        <v>10</v>
      </c>
      <c r="D310" s="24" t="s">
        <v>495</v>
      </c>
      <c r="E310" s="25">
        <v>620</v>
      </c>
      <c r="F310" s="88">
        <v>0</v>
      </c>
      <c r="G310" s="25">
        <v>0</v>
      </c>
      <c r="H310" s="26">
        <v>676.15</v>
      </c>
    </row>
    <row r="311" spans="1:8" ht="15.75">
      <c r="A311" s="28"/>
      <c r="B311" s="59" t="s">
        <v>496</v>
      </c>
      <c r="C311" s="52" t="s">
        <v>10</v>
      </c>
      <c r="D311" s="24" t="s">
        <v>497</v>
      </c>
      <c r="E311" s="25">
        <v>690</v>
      </c>
      <c r="F311" s="88">
        <v>150</v>
      </c>
      <c r="G311" s="25">
        <v>0</v>
      </c>
      <c r="H311" s="26">
        <v>676.15</v>
      </c>
    </row>
    <row r="312" spans="1:8" ht="15.75">
      <c r="A312" s="28"/>
      <c r="B312" s="22" t="s">
        <v>709</v>
      </c>
      <c r="C312" s="52" t="s">
        <v>10</v>
      </c>
      <c r="D312" s="40" t="s">
        <v>498</v>
      </c>
      <c r="E312" s="25">
        <v>511</v>
      </c>
      <c r="F312" s="88">
        <v>289</v>
      </c>
      <c r="G312" s="25">
        <v>0</v>
      </c>
      <c r="H312" s="26">
        <v>676.15</v>
      </c>
    </row>
    <row r="313" spans="1:8" ht="15.75">
      <c r="A313" s="28"/>
      <c r="B313" s="22" t="s">
        <v>499</v>
      </c>
      <c r="C313" s="52" t="s">
        <v>10</v>
      </c>
      <c r="D313" s="40" t="s">
        <v>500</v>
      </c>
      <c r="E313" s="25">
        <v>0</v>
      </c>
      <c r="F313" s="88">
        <v>0</v>
      </c>
      <c r="G313" s="25">
        <v>0</v>
      </c>
      <c r="H313" s="26">
        <v>676.15</v>
      </c>
    </row>
    <row r="314" spans="1:8" ht="15.75">
      <c r="A314" s="28"/>
      <c r="B314" s="61" t="s">
        <v>501</v>
      </c>
      <c r="C314" s="52" t="s">
        <v>10</v>
      </c>
      <c r="D314" s="40" t="s">
        <v>502</v>
      </c>
      <c r="E314" s="25">
        <v>110</v>
      </c>
      <c r="F314" s="88">
        <v>55</v>
      </c>
      <c r="G314" s="25">
        <v>0</v>
      </c>
      <c r="H314" s="26">
        <v>676.15</v>
      </c>
    </row>
    <row r="315" spans="1:8" ht="15.75">
      <c r="A315" s="28"/>
      <c r="B315" s="61" t="s">
        <v>327</v>
      </c>
      <c r="C315" s="52" t="s">
        <v>10</v>
      </c>
      <c r="D315" s="40" t="s">
        <v>710</v>
      </c>
      <c r="E315" s="25">
        <v>874</v>
      </c>
      <c r="F315" s="88">
        <v>33</v>
      </c>
      <c r="G315" s="25">
        <v>33</v>
      </c>
      <c r="H315" s="26">
        <v>676.15</v>
      </c>
    </row>
    <row r="316" spans="1:8" ht="15.75">
      <c r="A316" s="28"/>
      <c r="B316" s="61" t="s">
        <v>136</v>
      </c>
      <c r="C316" s="52" t="s">
        <v>10</v>
      </c>
      <c r="D316" s="40" t="s">
        <v>137</v>
      </c>
      <c r="E316" s="25">
        <v>244</v>
      </c>
      <c r="F316" s="88">
        <v>500</v>
      </c>
      <c r="G316" s="25">
        <v>44</v>
      </c>
      <c r="H316" s="26">
        <v>676.15</v>
      </c>
    </row>
    <row r="317" spans="1:8" ht="15.75">
      <c r="A317" s="28"/>
      <c r="B317" s="22" t="s">
        <v>503</v>
      </c>
      <c r="C317" s="23" t="s">
        <v>10</v>
      </c>
      <c r="D317" s="24" t="s">
        <v>504</v>
      </c>
      <c r="E317" s="25">
        <v>0</v>
      </c>
      <c r="F317" s="88">
        <v>0</v>
      </c>
      <c r="G317" s="25">
        <v>0</v>
      </c>
      <c r="H317" s="26">
        <v>676.15</v>
      </c>
    </row>
    <row r="318" spans="1:8" ht="15.75">
      <c r="A318" s="28"/>
      <c r="B318" s="22" t="s">
        <v>505</v>
      </c>
      <c r="C318" s="23" t="s">
        <v>10</v>
      </c>
      <c r="D318" s="24" t="s">
        <v>506</v>
      </c>
      <c r="E318" s="25">
        <v>99</v>
      </c>
      <c r="F318" s="88">
        <v>25</v>
      </c>
      <c r="G318" s="25">
        <v>0</v>
      </c>
      <c r="H318" s="26">
        <v>676.15</v>
      </c>
    </row>
    <row r="319" spans="1:8" ht="15.75">
      <c r="A319" s="28"/>
      <c r="B319" s="22" t="s">
        <v>507</v>
      </c>
      <c r="C319" s="52" t="s">
        <v>10</v>
      </c>
      <c r="D319" s="40" t="s">
        <v>508</v>
      </c>
      <c r="E319" s="25">
        <v>229</v>
      </c>
      <c r="F319" s="88">
        <v>98</v>
      </c>
      <c r="G319" s="25">
        <v>0</v>
      </c>
      <c r="H319" s="26">
        <v>676.15</v>
      </c>
    </row>
    <row r="320" spans="1:8" ht="15.75">
      <c r="A320" s="28"/>
      <c r="B320" s="22" t="s">
        <v>509</v>
      </c>
      <c r="C320" s="52" t="s">
        <v>86</v>
      </c>
      <c r="D320" s="40" t="s">
        <v>510</v>
      </c>
      <c r="E320" s="25">
        <v>1030</v>
      </c>
      <c r="F320" s="88">
        <v>361</v>
      </c>
      <c r="G320" s="25">
        <v>0</v>
      </c>
      <c r="H320" s="26">
        <v>676.15</v>
      </c>
    </row>
    <row r="321" spans="1:8" ht="15.75">
      <c r="A321" s="28"/>
      <c r="B321" s="22" t="s">
        <v>417</v>
      </c>
      <c r="C321" s="52" t="s">
        <v>113</v>
      </c>
      <c r="D321" s="40" t="s">
        <v>418</v>
      </c>
      <c r="E321" s="25">
        <v>0</v>
      </c>
      <c r="F321" s="88">
        <v>0</v>
      </c>
      <c r="G321" s="25">
        <v>0</v>
      </c>
      <c r="H321" s="26">
        <v>676.15</v>
      </c>
    </row>
    <row r="322" spans="1:8" ht="15.75">
      <c r="A322" s="28"/>
      <c r="B322" s="22" t="s">
        <v>511</v>
      </c>
      <c r="C322" s="52" t="s">
        <v>10</v>
      </c>
      <c r="D322" s="40" t="s">
        <v>512</v>
      </c>
      <c r="E322" s="25">
        <v>75</v>
      </c>
      <c r="F322" s="88">
        <v>75</v>
      </c>
      <c r="G322" s="25">
        <v>0</v>
      </c>
      <c r="H322" s="26">
        <v>676.15</v>
      </c>
    </row>
    <row r="323" spans="1:8" ht="15.75">
      <c r="A323" s="28"/>
      <c r="B323" s="22" t="s">
        <v>513</v>
      </c>
      <c r="C323" s="52" t="s">
        <v>10</v>
      </c>
      <c r="D323" s="40" t="s">
        <v>421</v>
      </c>
      <c r="E323" s="25">
        <v>0</v>
      </c>
      <c r="F323" s="88">
        <v>250</v>
      </c>
      <c r="G323" s="25">
        <v>0</v>
      </c>
      <c r="H323" s="26">
        <v>676.15</v>
      </c>
    </row>
    <row r="324" spans="1:8" ht="15.75">
      <c r="A324" s="28"/>
      <c r="B324" s="22" t="s">
        <v>514</v>
      </c>
      <c r="C324" s="52" t="s">
        <v>10</v>
      </c>
      <c r="D324" s="40" t="s">
        <v>515</v>
      </c>
      <c r="E324" s="25">
        <v>100</v>
      </c>
      <c r="F324" s="88">
        <v>0</v>
      </c>
      <c r="G324" s="25">
        <v>0</v>
      </c>
      <c r="H324" s="26">
        <v>676.15</v>
      </c>
    </row>
    <row r="325" spans="1:8" ht="15.75">
      <c r="A325" s="28"/>
      <c r="B325" s="22" t="s">
        <v>516</v>
      </c>
      <c r="C325" s="52" t="s">
        <v>10</v>
      </c>
      <c r="D325" s="40" t="s">
        <v>517</v>
      </c>
      <c r="E325" s="25">
        <v>165</v>
      </c>
      <c r="F325" s="88">
        <v>70</v>
      </c>
      <c r="G325" s="25">
        <v>42</v>
      </c>
      <c r="H325" s="26">
        <v>676.15</v>
      </c>
    </row>
    <row r="326" spans="1:8" ht="15.75">
      <c r="A326" s="28"/>
      <c r="B326" s="22" t="s">
        <v>518</v>
      </c>
      <c r="C326" s="52" t="s">
        <v>10</v>
      </c>
      <c r="D326" s="40" t="s">
        <v>519</v>
      </c>
      <c r="E326" s="25">
        <v>62</v>
      </c>
      <c r="F326" s="88">
        <v>37</v>
      </c>
      <c r="G326" s="25">
        <v>0</v>
      </c>
      <c r="H326" s="26">
        <v>676.15</v>
      </c>
    </row>
    <row r="327" spans="1:8" ht="15.75">
      <c r="A327" s="28"/>
      <c r="B327" s="22" t="s">
        <v>521</v>
      </c>
      <c r="C327" s="52" t="s">
        <v>10</v>
      </c>
      <c r="D327" s="40" t="s">
        <v>522</v>
      </c>
      <c r="E327" s="25">
        <v>913</v>
      </c>
      <c r="F327" s="88">
        <v>0</v>
      </c>
      <c r="G327" s="25">
        <v>241</v>
      </c>
      <c r="H327" s="26">
        <v>676.15</v>
      </c>
    </row>
    <row r="328" spans="1:8" ht="15.75">
      <c r="A328" s="28"/>
      <c r="B328" s="22" t="s">
        <v>523</v>
      </c>
      <c r="C328" s="52" t="s">
        <v>10</v>
      </c>
      <c r="D328" s="40" t="s">
        <v>524</v>
      </c>
      <c r="E328" s="25">
        <v>348</v>
      </c>
      <c r="F328" s="88">
        <v>61</v>
      </c>
      <c r="G328" s="25">
        <v>0</v>
      </c>
      <c r="H328" s="26">
        <v>676.15</v>
      </c>
    </row>
    <row r="329" spans="1:8" ht="15.75">
      <c r="A329" s="28"/>
      <c r="B329" s="22" t="s">
        <v>525</v>
      </c>
      <c r="C329" s="23" t="s">
        <v>113</v>
      </c>
      <c r="D329" s="24" t="s">
        <v>526</v>
      </c>
      <c r="E329" s="25">
        <v>494</v>
      </c>
      <c r="F329" s="88">
        <v>388</v>
      </c>
      <c r="G329" s="25">
        <v>441</v>
      </c>
      <c r="H329" s="26">
        <v>676.15</v>
      </c>
    </row>
    <row r="330" spans="1:8" s="62" customFormat="1" ht="15.75">
      <c r="A330" s="21"/>
      <c r="B330" s="22" t="s">
        <v>527</v>
      </c>
      <c r="C330" s="23" t="s">
        <v>10</v>
      </c>
      <c r="D330" s="24" t="s">
        <v>227</v>
      </c>
      <c r="E330" s="25">
        <v>367</v>
      </c>
      <c r="F330" s="88">
        <v>188</v>
      </c>
      <c r="G330" s="25">
        <v>113</v>
      </c>
      <c r="H330" s="26">
        <v>676.15</v>
      </c>
    </row>
    <row r="331" spans="1:8" s="45" customFormat="1" ht="15.75">
      <c r="A331" s="21"/>
      <c r="B331" s="22" t="s">
        <v>528</v>
      </c>
      <c r="C331" s="23" t="s">
        <v>10</v>
      </c>
      <c r="D331" s="24" t="s">
        <v>237</v>
      </c>
      <c r="E331" s="25">
        <v>442</v>
      </c>
      <c r="F331" s="88">
        <v>88</v>
      </c>
      <c r="G331" s="25">
        <v>175</v>
      </c>
      <c r="H331" s="26">
        <v>676.15</v>
      </c>
    </row>
    <row r="332" spans="1:8" ht="15.75">
      <c r="A332" s="63"/>
      <c r="B332" s="22" t="s">
        <v>529</v>
      </c>
      <c r="C332" s="23" t="s">
        <v>10</v>
      </c>
      <c r="D332" s="24" t="s">
        <v>530</v>
      </c>
      <c r="E332" s="25">
        <v>600</v>
      </c>
      <c r="F332" s="91">
        <v>75</v>
      </c>
      <c r="G332" s="25">
        <v>0</v>
      </c>
      <c r="H332" s="26">
        <v>676.15</v>
      </c>
    </row>
    <row r="333" spans="1:8" ht="15.75">
      <c r="A333" s="63"/>
      <c r="B333" s="54" t="s">
        <v>711</v>
      </c>
      <c r="C333" s="55" t="s">
        <v>10</v>
      </c>
      <c r="D333" s="33" t="s">
        <v>260</v>
      </c>
      <c r="E333" s="64">
        <v>92</v>
      </c>
      <c r="F333" s="88">
        <v>0</v>
      </c>
      <c r="G333" s="64">
        <v>0</v>
      </c>
      <c r="H333" s="26">
        <v>676.15</v>
      </c>
    </row>
    <row r="334" spans="1:8" s="62" customFormat="1" ht="15.75">
      <c r="A334" s="21"/>
      <c r="B334" s="22" t="s">
        <v>531</v>
      </c>
      <c r="C334" s="60" t="s">
        <v>113</v>
      </c>
      <c r="D334" s="40" t="s">
        <v>532</v>
      </c>
      <c r="E334" s="25">
        <v>0</v>
      </c>
      <c r="F334" s="88">
        <v>68</v>
      </c>
      <c r="G334" s="25">
        <v>0</v>
      </c>
      <c r="H334" s="26">
        <v>676.15</v>
      </c>
    </row>
    <row r="335" spans="2:8" ht="15.75">
      <c r="B335" s="22" t="s">
        <v>533</v>
      </c>
      <c r="C335" s="23" t="s">
        <v>113</v>
      </c>
      <c r="D335" s="24" t="s">
        <v>534</v>
      </c>
      <c r="E335" s="39">
        <v>113</v>
      </c>
      <c r="F335" s="90">
        <v>38</v>
      </c>
      <c r="G335" s="64">
        <v>0</v>
      </c>
      <c r="H335" s="26">
        <v>676.15</v>
      </c>
    </row>
    <row r="336" spans="2:8" ht="15.75">
      <c r="B336" s="54" t="s">
        <v>535</v>
      </c>
      <c r="C336" s="23" t="s">
        <v>113</v>
      </c>
      <c r="D336" s="33" t="s">
        <v>536</v>
      </c>
      <c r="E336" s="39">
        <v>245</v>
      </c>
      <c r="F336" s="90">
        <v>138</v>
      </c>
      <c r="G336" s="64">
        <v>96</v>
      </c>
      <c r="H336" s="26">
        <v>676.15</v>
      </c>
    </row>
    <row r="337" spans="2:8" ht="15.75">
      <c r="B337" s="54" t="s">
        <v>537</v>
      </c>
      <c r="C337" s="23" t="s">
        <v>113</v>
      </c>
      <c r="D337" s="33" t="s">
        <v>538</v>
      </c>
      <c r="E337" s="39">
        <v>142</v>
      </c>
      <c r="F337" s="90">
        <v>14</v>
      </c>
      <c r="G337" s="64">
        <v>0</v>
      </c>
      <c r="H337" s="26">
        <v>676.15</v>
      </c>
    </row>
    <row r="338" spans="2:8" ht="15.75">
      <c r="B338" s="54" t="s">
        <v>539</v>
      </c>
      <c r="C338" s="23" t="s">
        <v>113</v>
      </c>
      <c r="D338" s="33" t="s">
        <v>540</v>
      </c>
      <c r="E338" s="39">
        <v>102</v>
      </c>
      <c r="F338" s="90">
        <v>144</v>
      </c>
      <c r="G338" s="64">
        <v>100</v>
      </c>
      <c r="H338" s="26">
        <v>676.15</v>
      </c>
    </row>
    <row r="339" spans="2:8" ht="15.75">
      <c r="B339" s="54" t="s">
        <v>541</v>
      </c>
      <c r="C339" s="23" t="s">
        <v>113</v>
      </c>
      <c r="D339" s="33" t="s">
        <v>542</v>
      </c>
      <c r="E339" s="39">
        <v>195</v>
      </c>
      <c r="F339" s="90">
        <v>109</v>
      </c>
      <c r="G339" s="64">
        <v>11</v>
      </c>
      <c r="H339" s="26">
        <v>676.15</v>
      </c>
    </row>
    <row r="340" spans="2:8" ht="15.75">
      <c r="B340" s="54" t="s">
        <v>543</v>
      </c>
      <c r="C340" s="23" t="s">
        <v>113</v>
      </c>
      <c r="D340" s="33" t="s">
        <v>544</v>
      </c>
      <c r="E340" s="39">
        <v>31</v>
      </c>
      <c r="F340" s="90">
        <v>0</v>
      </c>
      <c r="G340" s="64">
        <v>0</v>
      </c>
      <c r="H340" s="26">
        <v>676.15</v>
      </c>
    </row>
    <row r="341" spans="2:8" ht="15.75">
      <c r="B341" s="54" t="s">
        <v>545</v>
      </c>
      <c r="C341" s="23" t="s">
        <v>113</v>
      </c>
      <c r="D341" s="33" t="s">
        <v>546</v>
      </c>
      <c r="E341" s="39">
        <v>141</v>
      </c>
      <c r="F341" s="90">
        <v>48</v>
      </c>
      <c r="G341" s="64">
        <v>30</v>
      </c>
      <c r="H341" s="26">
        <v>676.15</v>
      </c>
    </row>
    <row r="342" spans="2:8" ht="15.75">
      <c r="B342" s="54" t="s">
        <v>629</v>
      </c>
      <c r="C342" s="23" t="s">
        <v>113</v>
      </c>
      <c r="D342" s="33" t="s">
        <v>630</v>
      </c>
      <c r="E342" s="39">
        <v>0</v>
      </c>
      <c r="F342" s="90">
        <v>0</v>
      </c>
      <c r="G342" s="64">
        <v>0</v>
      </c>
      <c r="H342" s="26">
        <v>676.15</v>
      </c>
    </row>
    <row r="343" spans="2:8" ht="15.75">
      <c r="B343" s="54" t="s">
        <v>712</v>
      </c>
      <c r="C343" s="23" t="s">
        <v>113</v>
      </c>
      <c r="D343" s="33" t="s">
        <v>550</v>
      </c>
      <c r="E343" s="39">
        <v>120</v>
      </c>
      <c r="F343" s="90">
        <v>70</v>
      </c>
      <c r="G343" s="64">
        <v>0</v>
      </c>
      <c r="H343" s="26">
        <v>676.15</v>
      </c>
    </row>
    <row r="344" spans="1:256" ht="15.75">
      <c r="A344"/>
      <c r="B344" s="54" t="s">
        <v>547</v>
      </c>
      <c r="C344" s="55" t="s">
        <v>113</v>
      </c>
      <c r="D344" s="33" t="s">
        <v>548</v>
      </c>
      <c r="E344" s="39">
        <v>352</v>
      </c>
      <c r="F344" s="90">
        <v>11</v>
      </c>
      <c r="G344" s="64">
        <v>0</v>
      </c>
      <c r="H344" s="26">
        <v>676.15</v>
      </c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  <c r="CB344"/>
      <c r="CC344"/>
      <c r="CD344"/>
      <c r="CE344"/>
      <c r="CF344"/>
      <c r="CG344"/>
      <c r="CH344"/>
      <c r="CI344"/>
      <c r="CJ344"/>
      <c r="CK344"/>
      <c r="CL344"/>
      <c r="CM344"/>
      <c r="CN344"/>
      <c r="CO344"/>
      <c r="CP344"/>
      <c r="CQ344"/>
      <c r="CR344"/>
      <c r="CS344"/>
      <c r="CT344"/>
      <c r="CU344"/>
      <c r="CV344"/>
      <c r="CW344"/>
      <c r="CX344"/>
      <c r="CY344"/>
      <c r="CZ344"/>
      <c r="DA344"/>
      <c r="DB344"/>
      <c r="DC344"/>
      <c r="DD344"/>
      <c r="DE344"/>
      <c r="DF344"/>
      <c r="DG344"/>
      <c r="DH344"/>
      <c r="DI344"/>
      <c r="DJ344"/>
      <c r="DK344"/>
      <c r="DL344"/>
      <c r="DM344"/>
      <c r="DN344"/>
      <c r="DO344"/>
      <c r="DP344"/>
      <c r="DQ344"/>
      <c r="DR344"/>
      <c r="DS344"/>
      <c r="DT344"/>
      <c r="DU344"/>
      <c r="DV344"/>
      <c r="DW344"/>
      <c r="DX344"/>
      <c r="DY344"/>
      <c r="DZ344"/>
      <c r="EA344"/>
      <c r="EB344"/>
      <c r="EC344"/>
      <c r="ED344"/>
      <c r="EE344"/>
      <c r="EF344"/>
      <c r="EG344"/>
      <c r="EH344"/>
      <c r="EI344"/>
      <c r="EJ344"/>
      <c r="EK344"/>
      <c r="EL344"/>
      <c r="EM344"/>
      <c r="EN344"/>
      <c r="EO344"/>
      <c r="EP344"/>
      <c r="EQ344"/>
      <c r="ER344"/>
      <c r="ES344"/>
      <c r="ET344"/>
      <c r="EU344"/>
      <c r="EV344"/>
      <c r="EW344"/>
      <c r="EX344"/>
      <c r="EY344"/>
      <c r="EZ344"/>
      <c r="FA344"/>
      <c r="FB344"/>
      <c r="FC344"/>
      <c r="FD344"/>
      <c r="FE344"/>
      <c r="FF344"/>
      <c r="FG344"/>
      <c r="FH344"/>
      <c r="FI344"/>
      <c r="FJ344"/>
      <c r="FK344"/>
      <c r="FL344"/>
      <c r="FM344"/>
      <c r="FN344"/>
      <c r="FO344"/>
      <c r="FP344"/>
      <c r="FQ344"/>
      <c r="FR344"/>
      <c r="FS344"/>
      <c r="FT344"/>
      <c r="FU344"/>
      <c r="FV344"/>
      <c r="FW344"/>
      <c r="FX344"/>
      <c r="FY344"/>
      <c r="FZ344"/>
      <c r="GA344"/>
      <c r="GB344"/>
      <c r="GC344"/>
      <c r="GD344"/>
      <c r="GE344"/>
      <c r="GF344"/>
      <c r="GG344"/>
      <c r="GH344"/>
      <c r="GI344"/>
      <c r="GJ344"/>
      <c r="GK344"/>
      <c r="GL344"/>
      <c r="GM344"/>
      <c r="GN344"/>
      <c r="GO344"/>
      <c r="GP344"/>
      <c r="GQ344"/>
      <c r="GR344"/>
      <c r="GS344"/>
      <c r="GT344"/>
      <c r="GU344"/>
      <c r="GV344"/>
      <c r="GW344"/>
      <c r="GX344"/>
      <c r="GY344"/>
      <c r="GZ344"/>
      <c r="HA344"/>
      <c r="HB344"/>
      <c r="HC344"/>
      <c r="HD344"/>
      <c r="HE344"/>
      <c r="HF344"/>
      <c r="HG344"/>
      <c r="HH344"/>
      <c r="HI344"/>
      <c r="HJ344"/>
      <c r="HK344"/>
      <c r="HL344"/>
      <c r="HM344"/>
      <c r="HN344"/>
      <c r="HO344"/>
      <c r="HP344"/>
      <c r="HQ344"/>
      <c r="HR344"/>
      <c r="HS344"/>
      <c r="HT344"/>
      <c r="HU344"/>
      <c r="HV344"/>
      <c r="HW344"/>
      <c r="HX344"/>
      <c r="HY344"/>
      <c r="HZ344"/>
      <c r="IA344"/>
      <c r="IB344"/>
      <c r="IC344"/>
      <c r="ID344"/>
      <c r="IE344"/>
      <c r="IF344"/>
      <c r="IG344"/>
      <c r="IH344"/>
      <c r="II344"/>
      <c r="IJ344"/>
      <c r="IK344"/>
      <c r="IL344"/>
      <c r="IM344"/>
      <c r="IN344"/>
      <c r="IO344"/>
      <c r="IP344"/>
      <c r="IQ344"/>
      <c r="IR344"/>
      <c r="IS344"/>
      <c r="IT344"/>
      <c r="IU344"/>
      <c r="IV344"/>
    </row>
    <row r="345" spans="1:256" ht="15.75">
      <c r="A345"/>
      <c r="B345" s="54" t="s">
        <v>713</v>
      </c>
      <c r="C345" s="55" t="s">
        <v>113</v>
      </c>
      <c r="D345" s="33" t="s">
        <v>551</v>
      </c>
      <c r="E345" s="39">
        <v>39</v>
      </c>
      <c r="F345" s="90">
        <v>0</v>
      </c>
      <c r="G345" s="64">
        <v>0</v>
      </c>
      <c r="H345" s="26">
        <v>676.15</v>
      </c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  <c r="CE345"/>
      <c r="CF345"/>
      <c r="CG345"/>
      <c r="CH345"/>
      <c r="CI345"/>
      <c r="CJ345"/>
      <c r="CK345"/>
      <c r="CL345"/>
      <c r="CM345"/>
      <c r="CN345"/>
      <c r="CO345"/>
      <c r="CP345"/>
      <c r="CQ345"/>
      <c r="CR345"/>
      <c r="CS345"/>
      <c r="CT345"/>
      <c r="CU345"/>
      <c r="CV345"/>
      <c r="CW345"/>
      <c r="CX345"/>
      <c r="CY345"/>
      <c r="CZ345"/>
      <c r="DA345"/>
      <c r="DB345"/>
      <c r="DC345"/>
      <c r="DD345"/>
      <c r="DE345"/>
      <c r="DF345"/>
      <c r="DG345"/>
      <c r="DH345"/>
      <c r="DI345"/>
      <c r="DJ345"/>
      <c r="DK345"/>
      <c r="DL345"/>
      <c r="DM345"/>
      <c r="DN345"/>
      <c r="DO345"/>
      <c r="DP345"/>
      <c r="DQ345"/>
      <c r="DR345"/>
      <c r="DS345"/>
      <c r="DT345"/>
      <c r="DU345"/>
      <c r="DV345"/>
      <c r="DW345"/>
      <c r="DX345"/>
      <c r="DY345"/>
      <c r="DZ345"/>
      <c r="EA345"/>
      <c r="EB345"/>
      <c r="EC345"/>
      <c r="ED345"/>
      <c r="EE345"/>
      <c r="EF345"/>
      <c r="EG345"/>
      <c r="EH345"/>
      <c r="EI345"/>
      <c r="EJ345"/>
      <c r="EK345"/>
      <c r="EL345"/>
      <c r="EM345"/>
      <c r="EN345"/>
      <c r="EO345"/>
      <c r="EP345"/>
      <c r="EQ345"/>
      <c r="ER345"/>
      <c r="ES345"/>
      <c r="ET345"/>
      <c r="EU345"/>
      <c r="EV345"/>
      <c r="EW345"/>
      <c r="EX345"/>
      <c r="EY345"/>
      <c r="EZ345"/>
      <c r="FA345"/>
      <c r="FB345"/>
      <c r="FC345"/>
      <c r="FD345"/>
      <c r="FE345"/>
      <c r="FF345"/>
      <c r="FG345"/>
      <c r="FH345"/>
      <c r="FI345"/>
      <c r="FJ345"/>
      <c r="FK345"/>
      <c r="FL345"/>
      <c r="FM345"/>
      <c r="FN345"/>
      <c r="FO345"/>
      <c r="FP345"/>
      <c r="FQ345"/>
      <c r="FR345"/>
      <c r="FS345"/>
      <c r="FT345"/>
      <c r="FU345"/>
      <c r="FV345"/>
      <c r="FW345"/>
      <c r="FX345"/>
      <c r="FY345"/>
      <c r="FZ345"/>
      <c r="GA345"/>
      <c r="GB345"/>
      <c r="GC345"/>
      <c r="GD345"/>
      <c r="GE345"/>
      <c r="GF345"/>
      <c r="GG345"/>
      <c r="GH345"/>
      <c r="GI345"/>
      <c r="GJ345"/>
      <c r="GK345"/>
      <c r="GL345"/>
      <c r="GM345"/>
      <c r="GN345"/>
      <c r="GO345"/>
      <c r="GP345"/>
      <c r="GQ345"/>
      <c r="GR345"/>
      <c r="GS345"/>
      <c r="GT345"/>
      <c r="GU345"/>
      <c r="GV345"/>
      <c r="GW345"/>
      <c r="GX345"/>
      <c r="GY345"/>
      <c r="GZ345"/>
      <c r="HA345"/>
      <c r="HB345"/>
      <c r="HC345"/>
      <c r="HD345"/>
      <c r="HE345"/>
      <c r="HF345"/>
      <c r="HG345"/>
      <c r="HH345"/>
      <c r="HI345"/>
      <c r="HJ345"/>
      <c r="HK345"/>
      <c r="HL345"/>
      <c r="HM345"/>
      <c r="HN345"/>
      <c r="HO345"/>
      <c r="HP345"/>
      <c r="HQ345"/>
      <c r="HR345"/>
      <c r="HS345"/>
      <c r="HT345"/>
      <c r="HU345"/>
      <c r="HV345"/>
      <c r="HW345"/>
      <c r="HX345"/>
      <c r="HY345"/>
      <c r="HZ345"/>
      <c r="IA345"/>
      <c r="IB345"/>
      <c r="IC345"/>
      <c r="ID345"/>
      <c r="IE345"/>
      <c r="IF345"/>
      <c r="IG345"/>
      <c r="IH345"/>
      <c r="II345"/>
      <c r="IJ345"/>
      <c r="IK345"/>
      <c r="IL345"/>
      <c r="IM345"/>
      <c r="IN345"/>
      <c r="IO345"/>
      <c r="IP345"/>
      <c r="IQ345"/>
      <c r="IR345"/>
      <c r="IS345"/>
      <c r="IT345"/>
      <c r="IU345"/>
      <c r="IV345"/>
    </row>
    <row r="346" spans="2:8" ht="15.75">
      <c r="B346" s="54" t="s">
        <v>520</v>
      </c>
      <c r="C346" s="23" t="s">
        <v>10</v>
      </c>
      <c r="D346" s="33" t="s">
        <v>455</v>
      </c>
      <c r="E346" s="39">
        <v>1869</v>
      </c>
      <c r="F346" s="90">
        <v>0</v>
      </c>
      <c r="G346" s="64">
        <v>0</v>
      </c>
      <c r="H346" s="26">
        <v>676.15</v>
      </c>
    </row>
    <row r="347" spans="2:8" ht="15.75">
      <c r="B347" s="54" t="s">
        <v>714</v>
      </c>
      <c r="C347" s="55" t="s">
        <v>113</v>
      </c>
      <c r="D347" s="33" t="s">
        <v>628</v>
      </c>
      <c r="E347" s="39">
        <v>105</v>
      </c>
      <c r="F347" s="90">
        <v>50</v>
      </c>
      <c r="G347" s="64">
        <v>0</v>
      </c>
      <c r="H347" s="26">
        <v>676.15</v>
      </c>
    </row>
    <row r="348" spans="2:8" ht="15.75">
      <c r="B348" s="54" t="s">
        <v>715</v>
      </c>
      <c r="C348" s="55" t="s">
        <v>10</v>
      </c>
      <c r="D348" s="33" t="s">
        <v>716</v>
      </c>
      <c r="E348" s="39">
        <v>277</v>
      </c>
      <c r="F348" s="90">
        <v>98</v>
      </c>
      <c r="G348" s="64">
        <v>44</v>
      </c>
      <c r="H348" s="26">
        <v>676.15</v>
      </c>
    </row>
    <row r="349" spans="2:8" ht="15.75">
      <c r="B349" s="54" t="s">
        <v>717</v>
      </c>
      <c r="C349" s="55" t="s">
        <v>86</v>
      </c>
      <c r="D349" s="33" t="s">
        <v>222</v>
      </c>
      <c r="E349" s="39">
        <v>349</v>
      </c>
      <c r="F349" s="90">
        <v>0</v>
      </c>
      <c r="G349" s="64">
        <v>0</v>
      </c>
      <c r="H349" s="26">
        <v>676.15</v>
      </c>
    </row>
    <row r="350" spans="2:8" ht="15.75">
      <c r="B350" s="54" t="s">
        <v>435</v>
      </c>
      <c r="C350" s="55" t="s">
        <v>113</v>
      </c>
      <c r="D350" s="33" t="s">
        <v>436</v>
      </c>
      <c r="E350" s="39">
        <v>0</v>
      </c>
      <c r="F350" s="90">
        <v>0</v>
      </c>
      <c r="G350" s="64">
        <v>0</v>
      </c>
      <c r="H350" s="26">
        <v>676.15</v>
      </c>
    </row>
    <row r="351" spans="2:8" ht="15.75">
      <c r="B351" s="22" t="s">
        <v>552</v>
      </c>
      <c r="C351" s="23" t="s">
        <v>10</v>
      </c>
      <c r="D351" s="24" t="s">
        <v>553</v>
      </c>
      <c r="E351" s="39">
        <v>142</v>
      </c>
      <c r="F351" s="90">
        <v>147</v>
      </c>
      <c r="G351" s="64">
        <v>111</v>
      </c>
      <c r="H351" s="26">
        <v>676.15</v>
      </c>
    </row>
    <row r="352" spans="2:8" ht="15.75">
      <c r="B352" s="65" t="s">
        <v>554</v>
      </c>
      <c r="C352" s="21"/>
      <c r="D352" s="21"/>
      <c r="E352" s="35">
        <f>E7+E9+E29+E82+E286</f>
        <v>8424341</v>
      </c>
      <c r="F352" s="35">
        <f>F7+F9+F29+F82+F286</f>
        <v>3023463</v>
      </c>
      <c r="G352" s="58">
        <f>G286+G82+G29+G9+G7</f>
        <v>1662933</v>
      </c>
      <c r="H352" s="66"/>
    </row>
    <row r="353" spans="2:8" ht="15.75">
      <c r="B353" s="67" t="s">
        <v>555</v>
      </c>
      <c r="C353" s="21"/>
      <c r="D353" s="21"/>
      <c r="E353" s="35">
        <v>1680298</v>
      </c>
      <c r="F353" s="35">
        <v>928268</v>
      </c>
      <c r="G353" s="35">
        <v>714264</v>
      </c>
      <c r="H353" s="26">
        <v>620</v>
      </c>
    </row>
    <row r="354" spans="2:8" ht="15.75">
      <c r="B354" s="68" t="s">
        <v>556</v>
      </c>
      <c r="C354" s="63" t="s">
        <v>10</v>
      </c>
      <c r="D354" s="63" t="s">
        <v>557</v>
      </c>
      <c r="E354" s="90">
        <v>25534</v>
      </c>
      <c r="F354" s="92">
        <v>6476</v>
      </c>
      <c r="G354" s="88">
        <v>881</v>
      </c>
      <c r="H354" s="66"/>
    </row>
    <row r="355" spans="2:8" ht="15.75">
      <c r="B355" s="68" t="s">
        <v>558</v>
      </c>
      <c r="C355" s="63" t="s">
        <v>86</v>
      </c>
      <c r="D355" s="63" t="s">
        <v>557</v>
      </c>
      <c r="E355" s="90">
        <v>21551</v>
      </c>
      <c r="F355" s="93">
        <v>7275</v>
      </c>
      <c r="G355" s="88">
        <v>720</v>
      </c>
      <c r="H355" s="66"/>
    </row>
    <row r="356" spans="2:8" ht="15.75">
      <c r="B356" s="68"/>
      <c r="C356" s="63"/>
      <c r="D356" s="63"/>
      <c r="E356" s="69"/>
      <c r="F356" s="69"/>
      <c r="G356" s="69"/>
      <c r="H356" s="66"/>
    </row>
    <row r="357" spans="2:8" ht="15.75">
      <c r="B357" s="65" t="s">
        <v>559</v>
      </c>
      <c r="C357" s="21"/>
      <c r="D357" s="21"/>
      <c r="E357" s="35">
        <f>E6+E352+E353+E354+E355</f>
        <v>10180540</v>
      </c>
      <c r="F357" s="35">
        <f>F6+F352+F353+F354+F355</f>
        <v>3970088</v>
      </c>
      <c r="G357" s="30">
        <f>G6+G352+G353+G354+G355</f>
        <v>2380512</v>
      </c>
      <c r="H357" s="66"/>
    </row>
  </sheetData>
  <sheetProtection selectLockedCells="1" selectUnlockedCells="1"/>
  <mergeCells count="10">
    <mergeCell ref="B1:E1"/>
    <mergeCell ref="A2:H3"/>
    <mergeCell ref="A4:A5"/>
    <mergeCell ref="B4:B5"/>
    <mergeCell ref="C4:C5"/>
    <mergeCell ref="D4:D5"/>
    <mergeCell ref="E4:E5"/>
    <mergeCell ref="F4:F5"/>
    <mergeCell ref="G4:G5"/>
    <mergeCell ref="H4:H5"/>
  </mergeCells>
  <printOptions/>
  <pageMargins left="0.7479166666666667" right="0.19652777777777777" top="0.19652777777777777" bottom="0.19652777777777777" header="0.5118055555555555" footer="0.5118055555555555"/>
  <pageSetup horizontalDpi="300" verticalDpi="3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8"/>
  <sheetViews>
    <sheetView tabSelected="1" view="pageBreakPreview" zoomScaleSheetLayoutView="100" zoomScalePageLayoutView="0" workbookViewId="0" topLeftCell="B1">
      <selection activeCell="L8" sqref="L8"/>
    </sheetView>
  </sheetViews>
  <sheetFormatPr defaultColWidth="9.140625" defaultRowHeight="12.75"/>
  <cols>
    <col min="2" max="2" width="7.8515625" style="0" customWidth="1"/>
    <col min="3" max="4" width="15.8515625" style="0" customWidth="1"/>
    <col min="5" max="5" width="28.421875" style="0" customWidth="1"/>
    <col min="6" max="6" width="15.7109375" style="0" customWidth="1"/>
    <col min="7" max="7" width="47.140625" style="0" customWidth="1"/>
    <col min="8" max="8" width="40.140625" style="0" customWidth="1"/>
    <col min="9" max="9" width="13.140625" style="0" customWidth="1"/>
    <col min="10" max="10" width="11.57421875" style="0" customWidth="1"/>
    <col min="11" max="11" width="18.00390625" style="0" customWidth="1"/>
  </cols>
  <sheetData>
    <row r="1" spans="1:15" ht="12.75">
      <c r="A1" s="70"/>
      <c r="B1" s="70" t="s">
        <v>560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</row>
    <row r="2" spans="1:15" ht="12.75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</row>
    <row r="3" spans="1:25" ht="12.75" customHeight="1">
      <c r="A3" s="70"/>
      <c r="B3" s="107" t="s">
        <v>637</v>
      </c>
      <c r="C3" s="107"/>
      <c r="D3" s="107"/>
      <c r="E3" s="107"/>
      <c r="F3" s="107"/>
      <c r="G3" s="107"/>
      <c r="H3" s="107"/>
      <c r="I3" s="107"/>
      <c r="J3" s="107"/>
      <c r="K3" s="107"/>
      <c r="L3" s="71"/>
      <c r="M3" s="71"/>
      <c r="N3" s="71"/>
      <c r="O3" s="71"/>
      <c r="P3" s="72"/>
      <c r="Q3" s="72"/>
      <c r="R3" s="72"/>
      <c r="S3" s="72"/>
      <c r="T3" s="72"/>
      <c r="U3" s="72"/>
      <c r="V3" s="72"/>
      <c r="W3" s="72"/>
      <c r="X3" s="72"/>
      <c r="Y3" s="72"/>
    </row>
    <row r="4" spans="1:15" ht="12.75">
      <c r="A4" s="70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70"/>
      <c r="M4" s="70"/>
      <c r="N4" s="70"/>
      <c r="O4" s="70"/>
    </row>
    <row r="5" spans="1:15" ht="140.25">
      <c r="A5" s="70"/>
      <c r="B5" s="73" t="s">
        <v>561</v>
      </c>
      <c r="C5" s="73" t="s">
        <v>562</v>
      </c>
      <c r="D5" s="73" t="s">
        <v>563</v>
      </c>
      <c r="E5" s="73" t="s">
        <v>564</v>
      </c>
      <c r="F5" s="73" t="s">
        <v>565</v>
      </c>
      <c r="G5" s="73" t="s">
        <v>566</v>
      </c>
      <c r="H5" s="73" t="s">
        <v>567</v>
      </c>
      <c r="I5" s="73" t="s">
        <v>568</v>
      </c>
      <c r="J5" s="73" t="s">
        <v>569</v>
      </c>
      <c r="K5" s="73" t="s">
        <v>570</v>
      </c>
      <c r="L5" s="70"/>
      <c r="M5" s="70"/>
      <c r="N5" s="70"/>
      <c r="O5" s="70"/>
    </row>
    <row r="6" spans="1:15" ht="12.75">
      <c r="A6" s="70"/>
      <c r="B6" s="74">
        <v>1</v>
      </c>
      <c r="C6" s="74">
        <v>2</v>
      </c>
      <c r="D6" s="74">
        <v>3</v>
      </c>
      <c r="E6" s="74">
        <v>4</v>
      </c>
      <c r="F6" s="74">
        <v>5</v>
      </c>
      <c r="G6" s="74">
        <v>6</v>
      </c>
      <c r="H6" s="74">
        <v>7</v>
      </c>
      <c r="I6" s="74">
        <v>8</v>
      </c>
      <c r="J6" s="74">
        <v>9</v>
      </c>
      <c r="K6" s="74">
        <v>10</v>
      </c>
      <c r="L6" s="70"/>
      <c r="M6" s="70"/>
      <c r="N6" s="70"/>
      <c r="O6" s="70"/>
    </row>
    <row r="7" spans="1:15" ht="12.75" customHeight="1">
      <c r="A7" s="70"/>
      <c r="B7" s="105">
        <v>42461</v>
      </c>
      <c r="C7" s="106" t="s">
        <v>571</v>
      </c>
      <c r="D7" s="106" t="s">
        <v>572</v>
      </c>
      <c r="E7" s="106" t="s">
        <v>573</v>
      </c>
      <c r="F7" s="104" t="s">
        <v>574</v>
      </c>
      <c r="G7" s="104"/>
      <c r="H7" s="104"/>
      <c r="I7" s="104"/>
      <c r="J7" s="104"/>
      <c r="K7" s="104"/>
      <c r="L7" s="70"/>
      <c r="M7" s="70"/>
      <c r="N7" s="70"/>
      <c r="O7" s="70"/>
    </row>
    <row r="8" spans="1:15" s="77" customFormat="1" ht="91.5" customHeight="1">
      <c r="A8" s="76"/>
      <c r="B8" s="105"/>
      <c r="C8" s="106"/>
      <c r="D8" s="106"/>
      <c r="E8" s="106"/>
      <c r="F8" s="75" t="s">
        <v>575</v>
      </c>
      <c r="G8" s="75" t="s">
        <v>576</v>
      </c>
      <c r="H8" s="75" t="s">
        <v>577</v>
      </c>
      <c r="I8" s="94">
        <f>13.11+0.044+0.00003+0.000018</f>
        <v>13.154048000000001</v>
      </c>
      <c r="J8" s="94">
        <f>Приложение!E357/1000000</f>
        <v>10.18054</v>
      </c>
      <c r="K8" s="94">
        <f>I8-J8</f>
        <v>2.9735080000000007</v>
      </c>
      <c r="L8" s="76"/>
      <c r="M8" s="76"/>
      <c r="N8" s="76"/>
      <c r="O8" s="76"/>
    </row>
    <row r="9" spans="1:15" s="77" customFormat="1" ht="15.75" customHeight="1">
      <c r="A9" s="76"/>
      <c r="B9" s="105"/>
      <c r="C9" s="106"/>
      <c r="D9" s="106"/>
      <c r="E9" s="106"/>
      <c r="F9" s="104" t="s">
        <v>578</v>
      </c>
      <c r="G9" s="104"/>
      <c r="H9" s="104"/>
      <c r="I9" s="104"/>
      <c r="J9" s="104"/>
      <c r="K9" s="104"/>
      <c r="L9" s="76"/>
      <c r="M9" s="76"/>
      <c r="N9" s="76"/>
      <c r="O9" s="76"/>
    </row>
    <row r="10" spans="1:15" s="77" customFormat="1" ht="19.5" customHeight="1">
      <c r="A10" s="76"/>
      <c r="B10" s="105"/>
      <c r="C10" s="106"/>
      <c r="D10" s="106"/>
      <c r="E10" s="106"/>
      <c r="F10" s="75" t="s">
        <v>575</v>
      </c>
      <c r="G10" s="73" t="s">
        <v>579</v>
      </c>
      <c r="H10" s="73"/>
      <c r="I10" s="73">
        <v>1.867</v>
      </c>
      <c r="J10" s="78">
        <f>Приложение!E353/1000000</f>
        <v>1.680298</v>
      </c>
      <c r="K10" s="78">
        <f>I10-J10</f>
        <v>0.18670199999999992</v>
      </c>
      <c r="L10" s="76"/>
      <c r="M10" s="76"/>
      <c r="N10" s="76"/>
      <c r="O10" s="76"/>
    </row>
    <row r="11" spans="1:15" ht="12.75" customHeight="1">
      <c r="A11" s="70"/>
      <c r="B11" s="105">
        <v>42491</v>
      </c>
      <c r="C11" s="106"/>
      <c r="D11" s="106" t="s">
        <v>572</v>
      </c>
      <c r="E11" s="106" t="s">
        <v>573</v>
      </c>
      <c r="F11" s="104" t="s">
        <v>574</v>
      </c>
      <c r="G11" s="104"/>
      <c r="H11" s="104"/>
      <c r="I11" s="104"/>
      <c r="J11" s="104"/>
      <c r="K11" s="104"/>
      <c r="L11" s="70"/>
      <c r="M11" s="70"/>
      <c r="N11" s="70"/>
      <c r="O11" s="70"/>
    </row>
    <row r="12" spans="1:15" ht="89.25">
      <c r="A12" s="70"/>
      <c r="B12" s="105"/>
      <c r="C12" s="106"/>
      <c r="D12" s="106"/>
      <c r="E12" s="106"/>
      <c r="F12" s="75" t="s">
        <v>575</v>
      </c>
      <c r="G12" s="75" t="s">
        <v>576</v>
      </c>
      <c r="H12" s="75" t="s">
        <v>577</v>
      </c>
      <c r="I12" s="94">
        <f>6.88971+0.018+0.000012+0.000011</f>
        <v>6.9077329999999995</v>
      </c>
      <c r="J12" s="94">
        <f>Приложение!F357/1000000</f>
        <v>3.970088</v>
      </c>
      <c r="K12" s="94">
        <f>I12-J12</f>
        <v>2.9376449999999994</v>
      </c>
      <c r="L12" s="70"/>
      <c r="M12" s="70"/>
      <c r="N12" s="70"/>
      <c r="O12" s="70"/>
    </row>
    <row r="13" spans="1:15" ht="12.75">
      <c r="A13" s="70"/>
      <c r="B13" s="105"/>
      <c r="C13" s="106"/>
      <c r="D13" s="106"/>
      <c r="E13" s="106"/>
      <c r="F13" s="104" t="s">
        <v>578</v>
      </c>
      <c r="G13" s="104"/>
      <c r="H13" s="104"/>
      <c r="I13" s="104"/>
      <c r="J13" s="104"/>
      <c r="K13" s="104"/>
      <c r="L13" s="70"/>
      <c r="M13" s="70"/>
      <c r="N13" s="70"/>
      <c r="O13" s="70"/>
    </row>
    <row r="14" spans="1:15" ht="25.5">
      <c r="A14" s="70"/>
      <c r="B14" s="105"/>
      <c r="C14" s="106"/>
      <c r="D14" s="106"/>
      <c r="E14" s="106"/>
      <c r="F14" s="75" t="s">
        <v>575</v>
      </c>
      <c r="G14" s="73" t="s">
        <v>579</v>
      </c>
      <c r="H14" s="73"/>
      <c r="I14" s="78">
        <v>1.335</v>
      </c>
      <c r="J14" s="78">
        <f>Приложение!F353/1000000</f>
        <v>0.928268</v>
      </c>
      <c r="K14" s="78">
        <f>I14-J14</f>
        <v>0.406732</v>
      </c>
      <c r="L14" s="70"/>
      <c r="M14" s="70"/>
      <c r="N14" s="70"/>
      <c r="O14" s="70"/>
    </row>
    <row r="15" spans="1:15" ht="12.75" customHeight="1">
      <c r="A15" s="70"/>
      <c r="B15" s="105">
        <v>42522</v>
      </c>
      <c r="C15" s="106"/>
      <c r="D15" s="106" t="s">
        <v>580</v>
      </c>
      <c r="E15" s="106" t="s">
        <v>573</v>
      </c>
      <c r="F15" s="104" t="s">
        <v>574</v>
      </c>
      <c r="G15" s="104"/>
      <c r="H15" s="104"/>
      <c r="I15" s="104"/>
      <c r="J15" s="104"/>
      <c r="K15" s="104"/>
      <c r="L15" s="70"/>
      <c r="M15" s="70"/>
      <c r="N15" s="70"/>
      <c r="O15" s="70"/>
    </row>
    <row r="16" spans="1:15" ht="89.25">
      <c r="A16" s="70"/>
      <c r="B16" s="105"/>
      <c r="C16" s="106"/>
      <c r="D16" s="106"/>
      <c r="E16" s="106"/>
      <c r="F16" s="75" t="s">
        <v>575</v>
      </c>
      <c r="G16" s="75" t="s">
        <v>576</v>
      </c>
      <c r="H16" s="75" t="s">
        <v>577</v>
      </c>
      <c r="I16" s="94">
        <f>3.567+0.002+0.000002+0.000009</f>
        <v>3.5690109999999997</v>
      </c>
      <c r="J16" s="94">
        <f>Приложение!G357/1000000</f>
        <v>2.380512</v>
      </c>
      <c r="K16" s="94">
        <f>I16-J16</f>
        <v>1.1884989999999998</v>
      </c>
      <c r="L16" s="70"/>
      <c r="M16" s="70"/>
      <c r="N16" s="70"/>
      <c r="O16" s="70"/>
    </row>
    <row r="17" spans="1:15" ht="12.75">
      <c r="A17" s="70"/>
      <c r="B17" s="105"/>
      <c r="C17" s="106"/>
      <c r="D17" s="106"/>
      <c r="E17" s="106"/>
      <c r="F17" s="104" t="s">
        <v>578</v>
      </c>
      <c r="G17" s="104"/>
      <c r="H17" s="104"/>
      <c r="I17" s="104"/>
      <c r="J17" s="104"/>
      <c r="K17" s="104"/>
      <c r="L17" s="70"/>
      <c r="M17" s="70"/>
      <c r="N17" s="70"/>
      <c r="O17" s="70"/>
    </row>
    <row r="18" spans="1:15" ht="25.5">
      <c r="A18" s="70"/>
      <c r="B18" s="105"/>
      <c r="C18" s="106"/>
      <c r="D18" s="106"/>
      <c r="E18" s="106"/>
      <c r="F18" s="75" t="s">
        <v>575</v>
      </c>
      <c r="G18" s="73" t="s">
        <v>581</v>
      </c>
      <c r="H18" s="73"/>
      <c r="I18" s="78">
        <v>1.035</v>
      </c>
      <c r="J18" s="78">
        <f>Приложение!G353/1000000</f>
        <v>0.714264</v>
      </c>
      <c r="K18" s="78">
        <f>I18-J18</f>
        <v>0.3207359999999999</v>
      </c>
      <c r="L18" s="70"/>
      <c r="M18" s="70"/>
      <c r="N18" s="70"/>
      <c r="O18" s="70"/>
    </row>
    <row r="19" spans="1:15" ht="12.75">
      <c r="A19" s="70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</row>
    <row r="20" spans="1:15" ht="12.75">
      <c r="A20" s="70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</row>
    <row r="21" spans="1:15" ht="12.75">
      <c r="A21" s="70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</row>
    <row r="22" spans="1:15" ht="12.75">
      <c r="A22" s="70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</row>
    <row r="23" spans="1:15" ht="12.75">
      <c r="A23" s="70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</row>
    <row r="24" spans="1:15" ht="12.75">
      <c r="A24" s="70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</row>
    <row r="25" spans="1:15" ht="12.75">
      <c r="A25" s="70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</row>
    <row r="26" spans="1:15" ht="12.75">
      <c r="A26" s="70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</row>
    <row r="27" spans="1:15" ht="12.75">
      <c r="A27" s="70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</row>
    <row r="28" spans="1:15" ht="12.75">
      <c r="A28" s="70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</row>
    <row r="29" spans="1:15" ht="12.75">
      <c r="A29" s="70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</row>
    <row r="30" spans="1:15" ht="12.75">
      <c r="A30" s="70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</row>
    <row r="31" spans="1:15" ht="12.75">
      <c r="A31" s="70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</row>
    <row r="32" spans="1:15" ht="12.75">
      <c r="A32" s="70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</row>
    <row r="33" spans="1:15" ht="12.75">
      <c r="A33" s="70"/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</row>
    <row r="34" spans="1:15" ht="12.75">
      <c r="A34" s="70"/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</row>
    <row r="35" spans="1:15" ht="12.75">
      <c r="A35" s="70"/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</row>
    <row r="36" spans="1:15" ht="12.75">
      <c r="A36" s="70"/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</row>
    <row r="37" spans="1:15" ht="12.75">
      <c r="A37" s="70"/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</row>
    <row r="38" spans="1:15" ht="12.75">
      <c r="A38" s="70"/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</row>
  </sheetData>
  <sheetProtection selectLockedCells="1" selectUnlockedCells="1"/>
  <mergeCells count="17">
    <mergeCell ref="B3:K4"/>
    <mergeCell ref="B7:B10"/>
    <mergeCell ref="C7:C18"/>
    <mergeCell ref="D7:D10"/>
    <mergeCell ref="E7:E10"/>
    <mergeCell ref="F7:K7"/>
    <mergeCell ref="F9:K9"/>
    <mergeCell ref="B11:B14"/>
    <mergeCell ref="D11:D14"/>
    <mergeCell ref="E11:E14"/>
    <mergeCell ref="F11:K11"/>
    <mergeCell ref="F13:K13"/>
    <mergeCell ref="B15:B18"/>
    <mergeCell ref="D15:D18"/>
    <mergeCell ref="E15:E18"/>
    <mergeCell ref="F15:K15"/>
    <mergeCell ref="F17:K17"/>
  </mergeCells>
  <printOptions/>
  <pageMargins left="0.19652777777777777" right="0" top="0.19652777777777777" bottom="0.19652777777777777" header="0.5118055555555555" footer="0.5118055555555555"/>
  <pageSetup horizontalDpi="300" verticalDpi="3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2"/>
  <sheetViews>
    <sheetView view="pageBreakPreview" zoomScale="120" zoomScaleSheetLayoutView="120" zoomScalePageLayoutView="0" workbookViewId="0" topLeftCell="A1">
      <selection activeCell="D10" sqref="D10"/>
    </sheetView>
  </sheetViews>
  <sheetFormatPr defaultColWidth="9.140625" defaultRowHeight="12.75"/>
  <cols>
    <col min="2" max="2" width="64.421875" style="0" customWidth="1"/>
    <col min="3" max="3" width="39.8515625" style="0" customWidth="1"/>
    <col min="4" max="4" width="16.421875" style="0" customWidth="1"/>
    <col min="5" max="6" width="17.8515625" style="0" customWidth="1"/>
    <col min="7" max="7" width="21.57421875" style="0" customWidth="1"/>
    <col min="14" max="14" width="6.140625" style="0" customWidth="1"/>
    <col min="15" max="15" width="6.8515625" style="0" customWidth="1"/>
  </cols>
  <sheetData>
    <row r="1" spans="2:3" ht="12.75">
      <c r="B1" s="70" t="s">
        <v>582</v>
      </c>
      <c r="C1" s="70"/>
    </row>
    <row r="3" spans="1:16" ht="12.75" customHeight="1">
      <c r="A3" s="108" t="s">
        <v>631</v>
      </c>
      <c r="B3" s="108"/>
      <c r="C3" s="108"/>
      <c r="D3" s="108"/>
      <c r="E3" s="108"/>
      <c r="F3" s="108"/>
      <c r="G3" s="108"/>
      <c r="H3" s="79"/>
      <c r="I3" s="79"/>
      <c r="J3" s="79"/>
      <c r="K3" s="79"/>
      <c r="L3" s="79"/>
      <c r="M3" s="79"/>
      <c r="N3" s="79"/>
      <c r="O3" s="79"/>
      <c r="P3" s="79"/>
    </row>
    <row r="4" spans="1:16" ht="12.75">
      <c r="A4" s="108"/>
      <c r="B4" s="108"/>
      <c r="C4" s="108"/>
      <c r="D4" s="108"/>
      <c r="E4" s="108"/>
      <c r="F4" s="108"/>
      <c r="G4" s="108"/>
      <c r="H4" s="79"/>
      <c r="I4" s="79"/>
      <c r="J4" s="79"/>
      <c r="K4" s="79"/>
      <c r="L4" s="79"/>
      <c r="M4" s="79"/>
      <c r="N4" s="79"/>
      <c r="O4" s="79"/>
      <c r="P4" s="79"/>
    </row>
    <row r="6" spans="1:7" ht="111" customHeight="1">
      <c r="A6" s="73" t="s">
        <v>561</v>
      </c>
      <c r="B6" s="73" t="s">
        <v>583</v>
      </c>
      <c r="C6" s="73" t="s">
        <v>3</v>
      </c>
      <c r="D6" s="73" t="s">
        <v>584</v>
      </c>
      <c r="E6" s="73" t="s">
        <v>585</v>
      </c>
      <c r="F6" s="73" t="s">
        <v>586</v>
      </c>
      <c r="G6" s="73" t="s">
        <v>587</v>
      </c>
    </row>
    <row r="7" spans="1:7" ht="12.75">
      <c r="A7" s="74">
        <v>1</v>
      </c>
      <c r="B7" s="74">
        <v>2</v>
      </c>
      <c r="C7" s="74"/>
      <c r="D7" s="74">
        <v>3</v>
      </c>
      <c r="E7" s="74">
        <v>4</v>
      </c>
      <c r="F7" s="74">
        <v>5</v>
      </c>
      <c r="G7" s="74">
        <v>6</v>
      </c>
    </row>
    <row r="8" spans="1:7" ht="15.75">
      <c r="A8" s="80" t="s">
        <v>588</v>
      </c>
      <c r="B8" s="68" t="s">
        <v>589</v>
      </c>
      <c r="C8" s="68" t="s">
        <v>590</v>
      </c>
      <c r="D8" s="81">
        <v>0</v>
      </c>
      <c r="E8" s="81">
        <v>0</v>
      </c>
      <c r="F8" s="81">
        <v>0</v>
      </c>
      <c r="G8" s="81">
        <v>0</v>
      </c>
    </row>
    <row r="9" spans="1:7" ht="15.75">
      <c r="A9" s="81">
        <v>2</v>
      </c>
      <c r="B9" s="61" t="s">
        <v>591</v>
      </c>
      <c r="C9" s="82" t="s">
        <v>592</v>
      </c>
      <c r="D9" s="81">
        <v>0</v>
      </c>
      <c r="E9" s="81">
        <v>0</v>
      </c>
      <c r="F9" s="81">
        <v>0</v>
      </c>
      <c r="G9" s="81">
        <v>0</v>
      </c>
    </row>
    <row r="10" spans="1:7" ht="15.75">
      <c r="A10" s="81">
        <v>3</v>
      </c>
      <c r="B10" s="61" t="s">
        <v>593</v>
      </c>
      <c r="C10" s="82" t="s">
        <v>594</v>
      </c>
      <c r="D10" s="81">
        <v>0</v>
      </c>
      <c r="E10" s="81">
        <v>0</v>
      </c>
      <c r="F10" s="81">
        <v>0</v>
      </c>
      <c r="G10" s="81">
        <v>0</v>
      </c>
    </row>
    <row r="11" spans="1:7" ht="15.75">
      <c r="A11" s="81">
        <v>4</v>
      </c>
      <c r="B11" s="61" t="s">
        <v>595</v>
      </c>
      <c r="C11" s="82" t="s">
        <v>596</v>
      </c>
      <c r="D11" s="81">
        <v>0</v>
      </c>
      <c r="E11" s="81">
        <v>0</v>
      </c>
      <c r="F11" s="81">
        <v>0</v>
      </c>
      <c r="G11" s="81">
        <v>0</v>
      </c>
    </row>
    <row r="12" spans="1:7" ht="15.75">
      <c r="A12" s="81">
        <v>5</v>
      </c>
      <c r="B12" s="61" t="s">
        <v>597</v>
      </c>
      <c r="C12" s="82" t="s">
        <v>598</v>
      </c>
      <c r="D12" s="81">
        <v>0</v>
      </c>
      <c r="E12" s="81">
        <v>0</v>
      </c>
      <c r="F12" s="81">
        <v>0</v>
      </c>
      <c r="G12" s="81">
        <v>0</v>
      </c>
    </row>
  </sheetData>
  <sheetProtection selectLockedCells="1" selectUnlockedCells="1"/>
  <mergeCells count="1">
    <mergeCell ref="A3:G4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12"/>
  <sheetViews>
    <sheetView view="pageBreakPreview" zoomScale="120" zoomScaleSheetLayoutView="120" zoomScalePageLayoutView="0" workbookViewId="0" topLeftCell="A1">
      <selection activeCell="C8" sqref="C8:C12"/>
    </sheetView>
  </sheetViews>
  <sheetFormatPr defaultColWidth="9.140625" defaultRowHeight="12.75"/>
  <cols>
    <col min="1" max="1" width="9.140625" style="83" customWidth="1"/>
    <col min="2" max="2" width="47.00390625" style="83" customWidth="1"/>
    <col min="3" max="3" width="27.57421875" style="83" customWidth="1"/>
    <col min="4" max="4" width="58.00390625" style="83" customWidth="1"/>
    <col min="5" max="5" width="72.421875" style="83" customWidth="1"/>
    <col min="6" max="16384" width="9.140625" style="83" customWidth="1"/>
  </cols>
  <sheetData>
    <row r="2" ht="15.75">
      <c r="B2" s="83" t="s">
        <v>599</v>
      </c>
    </row>
    <row r="4" spans="1:5" ht="12.75" customHeight="1">
      <c r="A4" s="109" t="s">
        <v>632</v>
      </c>
      <c r="B4" s="109"/>
      <c r="C4" s="109"/>
      <c r="D4" s="109"/>
      <c r="E4" s="109"/>
    </row>
    <row r="5" spans="1:5" ht="15.75">
      <c r="A5" s="109"/>
      <c r="B5" s="109"/>
      <c r="C5" s="109"/>
      <c r="D5" s="109"/>
      <c r="E5" s="109"/>
    </row>
    <row r="6" spans="1:5" ht="54.75" customHeight="1">
      <c r="A6" s="73" t="s">
        <v>561</v>
      </c>
      <c r="B6" s="73" t="s">
        <v>583</v>
      </c>
      <c r="C6" s="73" t="s">
        <v>600</v>
      </c>
      <c r="D6" s="73" t="s">
        <v>601</v>
      </c>
      <c r="E6" s="73" t="s">
        <v>602</v>
      </c>
    </row>
    <row r="7" spans="1:5" ht="15.75">
      <c r="A7" s="74">
        <v>1</v>
      </c>
      <c r="B7" s="74">
        <v>2</v>
      </c>
      <c r="C7" s="74">
        <v>3</v>
      </c>
      <c r="D7" s="74">
        <v>4</v>
      </c>
      <c r="E7" s="74">
        <v>5</v>
      </c>
    </row>
    <row r="8" spans="1:5" ht="30" customHeight="1">
      <c r="A8" s="84" t="s">
        <v>588</v>
      </c>
      <c r="B8" s="85" t="s">
        <v>589</v>
      </c>
      <c r="C8" s="110" t="s">
        <v>603</v>
      </c>
      <c r="D8" s="111" t="s">
        <v>604</v>
      </c>
      <c r="E8" s="112" t="s">
        <v>605</v>
      </c>
    </row>
    <row r="9" spans="1:5" ht="27.75" customHeight="1">
      <c r="A9" s="84" t="s">
        <v>606</v>
      </c>
      <c r="B9" s="86" t="s">
        <v>591</v>
      </c>
      <c r="C9" s="110"/>
      <c r="D9" s="111"/>
      <c r="E9" s="112"/>
    </row>
    <row r="10" spans="1:5" ht="33.75" customHeight="1">
      <c r="A10" s="84" t="s">
        <v>607</v>
      </c>
      <c r="B10" s="86" t="s">
        <v>593</v>
      </c>
      <c r="C10" s="110"/>
      <c r="D10" s="113" t="s">
        <v>608</v>
      </c>
      <c r="E10" s="112"/>
    </row>
    <row r="11" spans="1:5" ht="31.5" customHeight="1">
      <c r="A11" s="84" t="s">
        <v>609</v>
      </c>
      <c r="B11" s="86" t="s">
        <v>595</v>
      </c>
      <c r="C11" s="110"/>
      <c r="D11" s="113"/>
      <c r="E11" s="113"/>
    </row>
    <row r="12" spans="1:5" ht="35.25" customHeight="1">
      <c r="A12" s="84" t="s">
        <v>610</v>
      </c>
      <c r="B12" s="86" t="s">
        <v>597</v>
      </c>
      <c r="C12" s="110"/>
      <c r="D12" s="113"/>
      <c r="E12" s="113"/>
    </row>
  </sheetData>
  <sheetProtection selectLockedCells="1" selectUnlockedCells="1"/>
  <mergeCells count="5">
    <mergeCell ref="A4:E5"/>
    <mergeCell ref="C8:C12"/>
    <mergeCell ref="D8:D9"/>
    <mergeCell ref="E8:E12"/>
    <mergeCell ref="D10:D12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14"/>
  <sheetViews>
    <sheetView view="pageBreakPreview" zoomScale="70" zoomScaleSheetLayoutView="70" zoomScalePageLayoutView="0" workbookViewId="0" topLeftCell="A1">
      <selection activeCell="I10" sqref="I10:I14"/>
    </sheetView>
  </sheetViews>
  <sheetFormatPr defaultColWidth="9.140625" defaultRowHeight="12.75"/>
  <cols>
    <col min="1" max="1" width="9.140625" style="83" customWidth="1"/>
    <col min="2" max="2" width="3.00390625" style="83" customWidth="1"/>
    <col min="3" max="3" width="24.57421875" style="83" customWidth="1"/>
    <col min="4" max="4" width="9.140625" style="83" customWidth="1"/>
    <col min="5" max="5" width="18.00390625" style="83" customWidth="1"/>
    <col min="6" max="6" width="15.28125" style="83" customWidth="1"/>
    <col min="7" max="7" width="25.57421875" style="83" customWidth="1"/>
    <col min="8" max="8" width="18.28125" style="83" customWidth="1"/>
    <col min="9" max="9" width="23.57421875" style="83" customWidth="1"/>
    <col min="10" max="10" width="30.8515625" style="83" customWidth="1"/>
    <col min="11" max="11" width="54.140625" style="83" customWidth="1"/>
    <col min="12" max="16384" width="9.140625" style="83" customWidth="1"/>
  </cols>
  <sheetData>
    <row r="2" ht="15.75">
      <c r="B2" s="83" t="s">
        <v>611</v>
      </c>
    </row>
    <row r="5" spans="1:11" ht="12.75" customHeight="1">
      <c r="A5" s="114" t="s">
        <v>633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</row>
    <row r="6" spans="1:11" ht="15.75">
      <c r="A6" s="114"/>
      <c r="B6" s="114"/>
      <c r="C6" s="114"/>
      <c r="D6" s="114"/>
      <c r="E6" s="114"/>
      <c r="F6" s="114"/>
      <c r="G6" s="114"/>
      <c r="H6" s="114"/>
      <c r="I6" s="114"/>
      <c r="J6" s="114"/>
      <c r="K6" s="114"/>
    </row>
    <row r="8" spans="2:11" ht="128.25" customHeight="1">
      <c r="B8" s="73" t="s">
        <v>561</v>
      </c>
      <c r="C8" s="73" t="s">
        <v>583</v>
      </c>
      <c r="D8" s="73" t="s">
        <v>612</v>
      </c>
      <c r="E8" s="73" t="s">
        <v>613</v>
      </c>
      <c r="F8" s="73" t="s">
        <v>614</v>
      </c>
      <c r="G8" s="73" t="s">
        <v>615</v>
      </c>
      <c r="H8" s="73" t="s">
        <v>616</v>
      </c>
      <c r="I8" s="73" t="s">
        <v>617</v>
      </c>
      <c r="J8" s="73" t="s">
        <v>618</v>
      </c>
      <c r="K8" s="73" t="s">
        <v>619</v>
      </c>
    </row>
    <row r="9" spans="2:11" ht="15.75">
      <c r="B9" s="74">
        <v>1</v>
      </c>
      <c r="C9" s="74">
        <v>2</v>
      </c>
      <c r="D9" s="74">
        <v>3</v>
      </c>
      <c r="E9" s="74">
        <v>4</v>
      </c>
      <c r="F9" s="74">
        <v>5</v>
      </c>
      <c r="G9" s="74">
        <v>6</v>
      </c>
      <c r="H9" s="74">
        <v>7</v>
      </c>
      <c r="I9" s="74">
        <v>8</v>
      </c>
      <c r="J9" s="74">
        <v>9</v>
      </c>
      <c r="K9" s="74">
        <v>10</v>
      </c>
    </row>
    <row r="10" spans="2:11" ht="72.75" customHeight="1">
      <c r="B10" s="84" t="s">
        <v>588</v>
      </c>
      <c r="C10" s="85" t="s">
        <v>589</v>
      </c>
      <c r="D10" s="115" t="s">
        <v>572</v>
      </c>
      <c r="E10" s="68" t="s">
        <v>590</v>
      </c>
      <c r="F10" s="116" t="s">
        <v>620</v>
      </c>
      <c r="G10" s="112" t="s">
        <v>621</v>
      </c>
      <c r="H10" s="112" t="s">
        <v>622</v>
      </c>
      <c r="I10" s="112" t="s">
        <v>623</v>
      </c>
      <c r="J10" s="112" t="s">
        <v>624</v>
      </c>
      <c r="K10" s="112" t="s">
        <v>625</v>
      </c>
    </row>
    <row r="11" spans="2:11" ht="84.75" customHeight="1">
      <c r="B11" s="84" t="s">
        <v>606</v>
      </c>
      <c r="C11" s="86" t="s">
        <v>591</v>
      </c>
      <c r="D11" s="115"/>
      <c r="E11" s="82" t="s">
        <v>592</v>
      </c>
      <c r="F11" s="116"/>
      <c r="G11" s="112"/>
      <c r="H11" s="112"/>
      <c r="I11" s="112"/>
      <c r="J11" s="112"/>
      <c r="K11" s="112"/>
    </row>
    <row r="12" spans="2:11" ht="73.5" customHeight="1">
      <c r="B12" s="84" t="s">
        <v>607</v>
      </c>
      <c r="C12" s="86" t="s">
        <v>593</v>
      </c>
      <c r="D12" s="115"/>
      <c r="E12" s="82" t="s">
        <v>594</v>
      </c>
      <c r="F12" s="116"/>
      <c r="G12" s="112"/>
      <c r="H12" s="112"/>
      <c r="I12" s="112"/>
      <c r="J12" s="112"/>
      <c r="K12" s="112"/>
    </row>
    <row r="13" spans="2:11" ht="93" customHeight="1">
      <c r="B13" s="84" t="s">
        <v>609</v>
      </c>
      <c r="C13" s="86" t="s">
        <v>595</v>
      </c>
      <c r="D13" s="115"/>
      <c r="E13" s="82" t="s">
        <v>596</v>
      </c>
      <c r="F13" s="116"/>
      <c r="G13" s="112"/>
      <c r="H13" s="112"/>
      <c r="I13" s="112"/>
      <c r="J13" s="112"/>
      <c r="K13" s="112"/>
    </row>
    <row r="14" spans="2:11" ht="90.75" customHeight="1">
      <c r="B14" s="84" t="s">
        <v>610</v>
      </c>
      <c r="C14" s="86" t="s">
        <v>597</v>
      </c>
      <c r="D14" s="115"/>
      <c r="E14" s="82" t="s">
        <v>598</v>
      </c>
      <c r="F14" s="116"/>
      <c r="G14" s="112"/>
      <c r="H14" s="112"/>
      <c r="I14" s="112"/>
      <c r="J14" s="112"/>
      <c r="K14" s="112"/>
    </row>
  </sheetData>
  <sheetProtection selectLockedCells="1" selectUnlockedCells="1"/>
  <mergeCells count="8">
    <mergeCell ref="A5:K6"/>
    <mergeCell ref="D10:D14"/>
    <mergeCell ref="F10:F14"/>
    <mergeCell ref="G10:G14"/>
    <mergeCell ref="H10:H14"/>
    <mergeCell ref="I10:I14"/>
    <mergeCell ref="J10:J14"/>
    <mergeCell ref="K10:K14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2016-04-13T12:04:23Z</dcterms:created>
  <dcterms:modified xsi:type="dcterms:W3CDTF">2016-07-19T11:53:16Z</dcterms:modified>
  <cp:category/>
  <cp:version/>
  <cp:contentType/>
  <cp:contentStatus/>
</cp:coreProperties>
</file>